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CT" sheetId="1" r:id="rId1"/>
    <sheet name="PL2" sheetId="2" r:id="rId2"/>
  </sheets>
  <definedNames>
    <definedName name="_xlnm.Print_Area" localSheetId="1">'PL2'!$A$1:$F$58</definedName>
    <definedName name="_xlnm.Print_Titles" localSheetId="0">CT!$5:$6</definedName>
    <definedName name="_xlnm.Print_Titles" localSheetId="1">'PL2'!$15:$16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1" l="1"/>
  <c r="F58" i="1"/>
  <c r="F25" i="1"/>
  <c r="F31" i="1"/>
  <c r="F24" i="1" s="1"/>
  <c r="D31" i="1"/>
  <c r="F54" i="1"/>
  <c r="F49" i="1"/>
  <c r="F41" i="1"/>
  <c r="F43" i="1"/>
  <c r="F45" i="1"/>
  <c r="F37" i="1"/>
  <c r="F17" i="1"/>
  <c r="F69" i="1" s="1"/>
  <c r="F11" i="1"/>
  <c r="F8" i="1"/>
  <c r="D63" i="1"/>
  <c r="D58" i="1"/>
  <c r="E62" i="1"/>
  <c r="D54" i="1"/>
  <c r="D24" i="1"/>
  <c r="D49" i="1"/>
  <c r="F7" i="1" l="1"/>
  <c r="D45" i="1" l="1"/>
  <c r="D41" i="1"/>
  <c r="D37" i="1"/>
  <c r="D25" i="1"/>
  <c r="D17" i="1"/>
  <c r="D69" i="1" s="1"/>
  <c r="D11" i="1"/>
  <c r="D8" i="1"/>
  <c r="C69" i="1"/>
  <c r="C24" i="1"/>
  <c r="C17" i="1"/>
  <c r="C7" i="1"/>
  <c r="C11" i="1"/>
  <c r="C8" i="1"/>
  <c r="D7" i="1" l="1"/>
</calcChain>
</file>

<file path=xl/sharedStrings.xml><?xml version="1.0" encoding="utf-8"?>
<sst xmlns="http://schemas.openxmlformats.org/spreadsheetml/2006/main" count="224" uniqueCount="159">
  <si>
    <t>Phụ lục 1</t>
  </si>
  <si>
    <t>Bảng tiêu chí đánh giá, chấm điểm tổ chức đấu giá tài sản</t>
  </si>
  <si>
    <t>(Theo Thông tư số 02/2022/TT-BTP ngày 08/02/2022 của Bộ trưởng Bộ Tư pháp)</t>
  </si>
  <si>
    <t>TT</t>
  </si>
  <si>
    <t>NỘI DUNG</t>
  </si>
  <si>
    <t>MỨC TỐI ĐA</t>
  </si>
  <si>
    <t>Số điểm</t>
  </si>
  <si>
    <t>Dẫn chứng</t>
  </si>
  <si>
    <t>Ghi chú</t>
  </si>
  <si>
    <t>Cơ sở vật chất, trang thiết bị cần thiết bảo đảm cho việc đấu giá đối với loại tài sản đấu giá</t>
  </si>
  <si>
    <t>Cơ sở vật chất bảo đảm cho việc đấu giá</t>
  </si>
  <si>
    <t>Có trụ sở ổn định, địa chỉ rõ ràng kèm theo thông tin liên hệ (số điện thoại, fax, địa chỉ thư điện tử...)</t>
  </si>
  <si>
    <t>Địa điểm bán, tiếp nhận hồ sơ tham gia đấu giá được bố trí ở vị trí công khai, thuận tiện</t>
  </si>
  <si>
    <t>Trang thiết bị cần thiết bảo đảm cho việc đấu giá</t>
  </si>
  <si>
    <t>Có máy in, máy vi tính, máy chiếu, thùng đựng phiếu trả giá bảo đảm an toàn, bảo mật và các phương tiện khác bảo đảm cho việc đấu giá</t>
  </si>
  <si>
    <t>Có hệ thống camera giám sát hoặc thiết bị ghi hình tại nơi bán, tiếp nhận hồ sơ tham gia đấu giá; nơi tổ chức cuộc đấu giá</t>
  </si>
  <si>
    <t>Có trang thông tin điện tử đang hoạt động</t>
  </si>
  <si>
    <t>Đã được cơ quan có thẩm quyền phê duyệt đủ điều kiện thực hiện hình thức đấu giá trực tuyến</t>
  </si>
  <si>
    <t>Có nơi lưu trữ hồ sơ đấu giá</t>
  </si>
  <si>
    <t>Phương án đấu giá đề xuất việc tổ chức đấu giá đúng quy định của pháp luật, bảo đảm tính công khai, minh bạch, khách quan</t>
  </si>
  <si>
    <t>Phương án đấu giá đề xuất thời gian, địa điểm bán, tiếp nhận hồ sơ tham gia đấu giá, địa điểm tổ chức cuộc đấu giá, buổi công bố giá thuận lợi cho người tham gia đấu giá; hình thức đấu giá, bước giá, số vòng đấu giá có tính khả thi và hiệu quả cao</t>
  </si>
  <si>
    <t>Phương án đấu giá đề xuất cách thức bảo mật thông tin, chống thông đồng, dìm giá</t>
  </si>
  <si>
    <t>Phương án đấu giá đề xuất thêm các địa điểm, hình thức niêm yết, thông báo công khai khác nhằm tăng mức độ phổ biến thông tin đấu giá</t>
  </si>
  <si>
    <t>Phương án đấu giá đề xuất giải pháp bảo đảm an toàn, an ninh trật tự cho việc tổ chức thực hiện đấu giá</t>
  </si>
  <si>
    <t>Phương án đấu giá đề xuất các giải pháp giải quyết các tình huống phát sinh trong quá trình tổ chức thực hiện việc đấu giá</t>
  </si>
  <si>
    <t>Năng lực, kinh nghiệm và uy tín của tổ chức đấu giá tài sản</t>
  </si>
  <si>
    <t>Trong năm trước liền kề đã thực hiện hợp đồng dịch vụ đấu giá cùng loại tài sản với tài sản dự kiến đưa ra đấu giá (Tổ chức đấu giá tài sản liệt kê tất cả các cuộc đấu giá tài sản đã thực hiện. Người có tài sản không yêu cầu nộp bản chính hoặc bản sao hợp đồng)</t>
  </si>
  <si>
    <t>Dưới 03 hợp đồng (bao gồm trường hợp không thực hiện hợp đồng nào)</t>
  </si>
  <si>
    <t>Từ 03 hợp đồng đến dưới 10 hợp đồng</t>
  </si>
  <si>
    <t>Từ 10 hợp đồng đến dưới 20 hợp đồng</t>
  </si>
  <si>
    <t>Từ 20 hợp đồng đến dưới 30 hợp đồng</t>
  </si>
  <si>
    <t>Từ 30 hợp đồng trở lên</t>
  </si>
  <si>
    <t>Trong năm trước liền kề đã tổ chức đấu giá thành các cuộc đấu giá cùng loại tài sản với tài sản dự kiến đưa ra đấu giá có mức chênh lệch trung bình giữa giá trúng đấu giá so với giá khởi điểm (Tổ chức đấu giá tài sản liệt kê tất cả các cuộc đấu giá tài sản đã thực hiện)</t>
  </si>
  <si>
    <t>Dưới 20% (bao gồm trường hợp không có chênh lệch)</t>
  </si>
  <si>
    <t>Từ 40% đến dưới 70%</t>
  </si>
  <si>
    <t>Từ 70% đến dưới 100%</t>
  </si>
  <si>
    <t>Từ 100% trở lên</t>
  </si>
  <si>
    <t>Thời gian hoạt động trong lĩnh vực đấu giá tài sản tính từ thời điểm có Quyết định thành lập hoặc được cấp Giấy đăng ký hoạt động (Giấy chứng nhận đăng ký kinh doanh đối với doanh nghiệp đấu giá tài sản được thành lập trước ngày Luật Đấu giá tài sản có hiệu lực)</t>
  </si>
  <si>
    <t>Dưới 03 năm</t>
  </si>
  <si>
    <t>Từ 03 năm đến dưới 05 năm</t>
  </si>
  <si>
    <t>Từ 05 năm trở lên</t>
  </si>
  <si>
    <t>Số lượng đấu giá viên của tổ chức đấu giá tài sản</t>
  </si>
  <si>
    <t>01 đấu giá viên</t>
  </si>
  <si>
    <t>Từ 02 đến dưới 05 đấu giá viên</t>
  </si>
  <si>
    <t>Từ 05 đấu giá viên trở lên</t>
  </si>
  <si>
    <t>Kinh nghiệm hành nghề của đấu giá viên của tổ chức đấu giá tài sản (Tính từ thời điểm được cấp Thẻ đấu giá viên theo Nghị định số 05/2005/NĐ-CP ngày 18/01/2005 của Chính phủ về bán đấu giá tài sản hoặc đăng ký danh sách đấu giá viên tại Sở Tư pháp theo Nghị định số 17/2010/NĐ-CP ngày 04/3/2010 của Chính phủ về bán đấu giá tài sản hoặc Thẻ đấu giá viên theo Luật Đấu giá tài sản)</t>
  </si>
  <si>
    <t>Không có đấu giá viên có thời gian hành nghề từ 03 năm trở lên</t>
  </si>
  <si>
    <t>Từ 01 đến 02 đấu giá viên có thời gian hành nghề từ 03 năm trở lên</t>
  </si>
  <si>
    <t>Từ 03 đấu giá viên trở lên có thời gian hành nghề từ 03 năm trở lên</t>
  </si>
  <si>
    <t>Nộp thuế thu nhập doanh nghiệp hoặc đóng góp vào ngân sách Nhà nước trong năm trước liền kề, trừ thuế giá trị gia tăng</t>
  </si>
  <si>
    <t>Dưới 50 triệu đồng</t>
  </si>
  <si>
    <t>Từ 50 triệu đồng đến dưới 100 triệu đồng</t>
  </si>
  <si>
    <t>Từ 100 triệu đồng đến dưới 200 triệu đồng</t>
  </si>
  <si>
    <t>Từ 200 triệu đồng trở lên</t>
  </si>
  <si>
    <t>Đội ngũ nhân viên làm việc theo hợp đồng lao động</t>
  </si>
  <si>
    <t>Dưới 03 nhân viên (bao gồm trường hợp không có nhân viên nào)</t>
  </si>
  <si>
    <t>Từ 03 nhân viên trở lên</t>
  </si>
  <si>
    <t>Có người tập sự hành nghề trong tổ chức đấu giá tài sản trong năm trước liền kề hoặc năm nộp hồ sơ đăng ký tham gia lựa chọn</t>
  </si>
  <si>
    <t>Thù lao dịch vụ đấu giá, chi phí đấu giá tài sản phù hợp</t>
  </si>
  <si>
    <t>Chỉ chọn chấm điểm một trong các tiêu chí 1, 2 hoặc 3</t>
  </si>
  <si>
    <t>Bằng mức thù lao dịch vụ đấu giá theo quy định của Bộ Tài chính</t>
  </si>
  <si>
    <t>Giảm dưới 20% mức tối đa thù lao dịch vụ đấu giá (không áp dụng đối với mức thù lao phần trăm trên phần chênh lệch giá trị tài sản theo giá trúng đấu giá với giá khởi điểm theo quy định của Bộ Tài chính)</t>
  </si>
  <si>
    <t>Giảm từ 20% trở lên mức tối đa thù lao dịch vụ đấu giá (không áp dụng đối với mức thù lao phần trăm trên phần chênh lệch giá trị tài sản theo giá trúng đấu giá với giá khởi điểm theo quy định của Bộ Tài chính)</t>
  </si>
  <si>
    <t>Tiêu chí khác phù hợp với tài sản đấu giá do người có tài sản đấu giá quyết định</t>
  </si>
  <si>
    <t>Có hội trường để thực hiện ĐGTS:</t>
  </si>
  <si>
    <t xml:space="preserve"> Diện tích &gt;200m2: 05 điểm</t>
  </si>
  <si>
    <t>200m2&gt;diện tích&gt;100m2: 03 điểm</t>
  </si>
  <si>
    <t>100m2&gt;diện tích&gt;50m2: 02 điểm</t>
  </si>
  <si>
    <t>Diện tích &lt;50m2 hoặc không có hội trường: 0 điểm</t>
  </si>
  <si>
    <t>Phương án đấu giá khả thi, hiệu quả (Thuyết minh đầy đủ các nội dung trong phương án)</t>
  </si>
  <si>
    <t>I</t>
  </si>
  <si>
    <t>1.1</t>
  </si>
  <si>
    <t>1.2</t>
  </si>
  <si>
    <t>2.1</t>
  </si>
  <si>
    <t>2.2</t>
  </si>
  <si>
    <t>II</t>
  </si>
  <si>
    <t>III</t>
  </si>
  <si>
    <t>1.3</t>
  </si>
  <si>
    <t>1.4</t>
  </si>
  <si>
    <t>1.5</t>
  </si>
  <si>
    <t>2.3</t>
  </si>
  <si>
    <t>2.4</t>
  </si>
  <si>
    <t>2.5</t>
  </si>
  <si>
    <t>3.1</t>
  </si>
  <si>
    <t>3.2</t>
  </si>
  <si>
    <t>3.3</t>
  </si>
  <si>
    <t>4.1</t>
  </si>
  <si>
    <t>4.2</t>
  </si>
  <si>
    <t>4.3</t>
  </si>
  <si>
    <t>5.1</t>
  </si>
  <si>
    <t>5.2</t>
  </si>
  <si>
    <t>5.3</t>
  </si>
  <si>
    <t>6.1</t>
  </si>
  <si>
    <t>6.2</t>
  </si>
  <si>
    <t>6.3</t>
  </si>
  <si>
    <t>6.4</t>
  </si>
  <si>
    <t>7.1</t>
  </si>
  <si>
    <t>7.2</t>
  </si>
  <si>
    <t>IV</t>
  </si>
  <si>
    <t>V</t>
  </si>
  <si>
    <t>Tổng số điểm</t>
  </si>
  <si>
    <t>Có tên trong danh sách các tổ chức đấu giá tài sản do Bộ Tư pháp công bố</t>
  </si>
  <si>
    <t>Có tên trong danh sách tổ chức đấu giá tài sản do Bộ Tư pháp công bố</t>
  </si>
  <si>
    <t>Không có tên trong danh sách tổ chức đấu giá tài sản do Bộ Tư pháp công bố</t>
  </si>
  <si>
    <t>VI</t>
  </si>
  <si>
    <t>Đủ điều kiện</t>
  </si>
  <si>
    <t>Không đủ điều kiện</t>
  </si>
  <si>
    <t>Công ty Đấu giá hợp danh số 5 - Quốc gia</t>
  </si>
  <si>
    <t>- Trụ sở: 193 Hoàng Văn Thái, phường Khương Trung, quận Thanh Xuân, thành phố Hà Nội
- Thông tin liên hệ cụ thể</t>
  </si>
  <si>
    <t>- 06 máy tính
- 05 máy in
- 02 bộ máy chiếu
- 10 thùng đựng phiếu bảo mật
- 04 xe ô tô, 06 xe mô tô
- Các thiết bị VPP</t>
  </si>
  <si>
    <t>www.daugiaso5.vn</t>
  </si>
  <si>
    <t>Quyết định số 112/QĐ-STP ngày 12/5/2020</t>
  </si>
  <si>
    <t>Có phòng lưu trữ đảm bảo</t>
  </si>
  <si>
    <t>Có thuyết minh phương án</t>
  </si>
  <si>
    <t>Năm 2022 đã ký 75 hợp đồng; đấu giá thành công 60 hợp đồng với tỷ lệ chênh lệch trung bình giữa giá trúng đấu giá với giá khởi điểm 38,86%</t>
  </si>
  <si>
    <t>Từ 20% đến dưới 40%</t>
  </si>
  <si>
    <t>Năm 2022 đã ký 75 hợp đồng</t>
  </si>
  <si>
    <t>12 năm kinh nghiệm</t>
  </si>
  <si>
    <t>13 đấu giá viên</t>
  </si>
  <si>
    <t>Nộp thuế năm 2022 là: 210 triệu</t>
  </si>
  <si>
    <t>Có tập sự hành nghề</t>
  </si>
  <si>
    <t>30 cán bộ, chuyên viên</t>
  </si>
  <si>
    <t>- 13 đấu giá viên:
+ 03 người có kinh nghiệm từ 12 năm trở lên
+ 10 người có kinh nghiệm từ 06 năm trở lên</t>
  </si>
  <si>
    <t>- Công ty có nhiều phòng trự bán thu hồ sơ; đồng thời có 6-8 nhân viên nghiệp vụ trực thường xuyên
- Địa điểm công khai, thuận tiện</t>
  </si>
  <si>
    <t>Công ty Đấu giá hợp danh Bảo Phong</t>
  </si>
  <si>
    <t>- Trụ sở: 1Tầng 5, số 167 An Trạch, phường Ô Chợ Dừa, quận Đống Đa, thành phố Hà Nội
- Thông tin liên hệ cụ thể</t>
  </si>
  <si>
    <t>11 năm kinh nghiệm</t>
  </si>
  <si>
    <t>Nộp thuế năm 2022 là: 200,206 triệu</t>
  </si>
  <si>
    <t>- Tại trụ sở công ty</t>
  </si>
  <si>
    <t>- Có hệ thống camera</t>
  </si>
  <si>
    <t>- Có hệ thống camera 24/7</t>
  </si>
  <si>
    <t>www.baophongauction.vn</t>
  </si>
  <si>
    <t>- 07 máy tính
- 03 máy in, photo
- 01 bộ máy chiếu
- 05 thùng đựng phiếu bảo mật
- 03 xe ô tô, 10 xe máy</t>
  </si>
  <si>
    <t>- 3 đấu giá viên:
+ 02 người có kinh nghiệm từ 10 năm trở lên
+ 01 người có kinh nghiệm từ 06 năm trở lên</t>
  </si>
  <si>
    <t>03 đấu giá viên</t>
  </si>
  <si>
    <t>05 nhân viên</t>
  </si>
  <si>
    <t>02 hợp đồng</t>
  </si>
  <si>
    <t>Giảm 20%</t>
  </si>
  <si>
    <t>Chưa được phê duyệt, đang thuê nền tảng đấu giá tại Cổng đấu giá trực tuyến Lạc Việt</t>
  </si>
  <si>
    <t>- Diện tích phòng tổ chức đấu giá 70m2 tại trụ sở công ty
- Hội trường thuê thường xuyên có diện tích từ 150m2-400m2 tòa nhà MIPEC 229 Tây Sơn</t>
  </si>
  <si>
    <t>- Diện tích phòng tổ chức đấu giá 200m2 tại trụ sở công ty đạt tiêu chuẩn quốc gia
- Hội trường khác với nhiều diện tích khác nhau tối thiểu 300m2</t>
  </si>
  <si>
    <t>Có thuyết minh phương án (chi tiết 06 phương án phát sinh)</t>
  </si>
  <si>
    <t>Có thuyết minh phương án (sơ sài)</t>
  </si>
  <si>
    <t>THÔNG BÁO KẾT QUẢ LỰA CHỌN TỔ CHỨC ĐẤU GIÁ TÀI SẢN</t>
  </si>
  <si>
    <t>TRUNG TÂM PHÁT TRIỂN QUỸ ĐẤT</t>
  </si>
  <si>
    <t xml:space="preserve">               UBND HUYỆN GIA LÂM</t>
  </si>
  <si>
    <t>CỘNG HÒA XÃ HỘI CHỦ NGHĨA VIỆT NAM</t>
  </si>
  <si>
    <t>Độc lập - Tự do - Hạnh phúc</t>
  </si>
  <si>
    <t>Gia Lâm, ngày 21 tháng 11 năm 2023</t>
  </si>
  <si>
    <t>I. KẾT QUẢ LỰA CHỌN</t>
  </si>
  <si>
    <t>1. Tên, địa chỉ tổ chức đấu giá tài sản được chọn: Công ty Đấu giá hợp danh số 5 - Quốc gia</t>
  </si>
  <si>
    <t>- Địa chỉ trụ sở: Số 193 Hoàng Văn Thái, phường Khương Trung, quận Thanh Xuân, thành phố Hà Nội</t>
  </si>
  <si>
    <t>2. Tổng số điểm của tổ chức đấu giá được chọn: 94 điểm</t>
  </si>
  <si>
    <t>3. Tổ chức đấu giá tài sản bị từ chối xem xét, đánh giá hồ sơ kèm theo lý do từ chối: Không có</t>
  </si>
  <si>
    <t>II. KẾT QUẢ CHẤM ĐIỂM (bao gồm cả tổ chức đấu giá tài sản được lựa chọn)</t>
  </si>
  <si>
    <t>KT. GIÁM ĐỐC</t>
  </si>
  <si>
    <t>PHÓ GIÁM ĐỐC</t>
  </si>
  <si>
    <t>Nguyễn Xuân Giang</t>
  </si>
  <si>
    <t>(Thực hiện cuộc đấu giá quyền thuê đất sử dụng vào mục đích sản xuất nông nghiệp thuộc quỹ đất công tại các vị trí B47, A11, B15, B21, A18
xã Phú Thị; B25 xã Dương Quang; A6, A2, A1, B11, C5, A3 xã Đình Xuyên, huyện Gia Lâm, Hà Nội)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</si>
</sst>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amily val="2"/>
      <scheme val="minor"/>
    </font>
    <font>
      <sz val="13"/>
      <color theme="1"/>
      <name val="Times New Roman"/>
      <family val="1"/>
      <charset val="163"/>
      <scheme val="major"/>
    </font>
    <font>
      <i/>
      <sz val="13"/>
      <color theme="1"/>
      <name val="Times New Roman"/>
      <family val="1"/>
      <charset val="163"/>
      <scheme val="major"/>
    </font>
    <font>
      <b/>
      <sz val="13"/>
      <color theme="1"/>
      <name val="Times New Roman"/>
      <family val="1"/>
      <charset val="163"/>
      <scheme val="major"/>
    </font>
    <font>
      <sz val="12"/>
      <color theme="1"/>
      <name val="Times New Roman"/>
      <family val="1"/>
      <charset val="163"/>
      <scheme val="major"/>
    </font>
    <font>
      <b/>
      <i/>
      <sz val="13"/>
      <color theme="1"/>
      <name val="Times New Roman"/>
      <family val="1"/>
      <charset val="163"/>
      <scheme val="major"/>
    </font>
    <font>
      <sz val="13"/>
      <color rgb="FF0000FF"/>
      <name val="Times New Roman"/>
      <family val="1"/>
      <charset val="163"/>
      <scheme val="major"/>
    </font>
    <font>
      <u/>
      <sz val="11"/>
      <color theme="10"/>
      <name val="Arial"/>
      <family val="2"/>
      <scheme val="minor"/>
    </font>
    <font>
      <b/>
      <sz val="14"/>
      <color theme="1"/>
      <name val="Times New Roman"/>
      <family val="1"/>
      <charset val="163"/>
      <scheme val="major"/>
    </font>
    <font>
      <sz val="14"/>
      <color theme="1"/>
      <name val="Times New Roman"/>
      <family val="1"/>
      <charset val="163"/>
      <scheme val="major"/>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1" fillId="0" borderId="0" xfId="0" applyFont="1"/>
    <xf numFmtId="0" fontId="1" fillId="0" borderId="0" xfId="0" applyFont="1" applyAlignment="1">
      <alignment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xf numFmtId="0" fontId="3" fillId="0" borderId="1" xfId="0" applyFont="1" applyBorder="1" applyAlignment="1">
      <alignment horizontal="center" vertical="center" wrapText="1"/>
    </xf>
    <xf numFmtId="0" fontId="3" fillId="0" borderId="0" xfId="0" applyFont="1"/>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0" fontId="5" fillId="0" borderId="1" xfId="0" applyFont="1" applyBorder="1" applyAlignment="1">
      <alignment vertical="center" wrapText="1"/>
    </xf>
    <xf numFmtId="0" fontId="7" fillId="0" borderId="1" xfId="1" applyBorder="1" applyAlignment="1">
      <alignment vertical="center" wrapText="1"/>
    </xf>
    <xf numFmtId="10" fontId="5" fillId="0" borderId="1" xfId="0" applyNumberFormat="1" applyFont="1" applyBorder="1" applyAlignment="1">
      <alignment horizontal="left" vertical="center" wrapText="1"/>
    </xf>
    <xf numFmtId="0" fontId="7" fillId="0" borderId="1" xfId="1" applyBorder="1" applyAlignment="1">
      <alignment horizontal="left" vertical="center" wrapText="1"/>
    </xf>
    <xf numFmtId="9" fontId="2" fillId="0" borderId="1" xfId="0" applyNumberFormat="1" applyFont="1" applyBorder="1" applyAlignment="1">
      <alignment horizontal="left" vertical="center" wrapText="1"/>
    </xf>
    <xf numFmtId="0" fontId="6" fillId="0" borderId="1" xfId="0" quotePrefix="1"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 xfId="0" applyFont="1" applyFill="1" applyBorder="1" applyAlignment="1">
      <alignment horizontal="right" vertical="center" wrapText="1"/>
    </xf>
    <xf numFmtId="0" fontId="1" fillId="0" borderId="1" xfId="0" applyFont="1" applyBorder="1" applyAlignment="1">
      <alignment horizontal="right" vertical="center" wrapText="1"/>
    </xf>
    <xf numFmtId="0" fontId="3" fillId="0" borderId="1" xfId="0" applyFont="1" applyBorder="1" applyAlignment="1">
      <alignment horizontal="right" vertical="center" wrapText="1"/>
    </xf>
    <xf numFmtId="0" fontId="3" fillId="0" borderId="0" xfId="0" applyFont="1" applyAlignment="1">
      <alignment vertical="center"/>
    </xf>
    <xf numFmtId="0" fontId="3"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9" fillId="0" borderId="0" xfId="0" quotePrefix="1" applyFont="1" applyAlignment="1">
      <alignment vertical="center"/>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496131</xdr:colOff>
      <xdr:row>2</xdr:row>
      <xdr:rowOff>85725</xdr:rowOff>
    </xdr:from>
    <xdr:to>
      <xdr:col>1</xdr:col>
      <xdr:colOff>1620081</xdr:colOff>
      <xdr:row>2</xdr:row>
      <xdr:rowOff>85725</xdr:rowOff>
    </xdr:to>
    <xdr:cxnSp macro="">
      <xdr:nvCxnSpPr>
        <xdr:cNvPr id="3" name="Straight Connector 2"/>
        <xdr:cNvCxnSpPr/>
      </xdr:nvCxnSpPr>
      <xdr:spPr>
        <a:xfrm>
          <a:off x="959957" y="615812"/>
          <a:ext cx="11239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777729</xdr:colOff>
      <xdr:row>2</xdr:row>
      <xdr:rowOff>33130</xdr:rowOff>
    </xdr:from>
    <xdr:to>
      <xdr:col>4</xdr:col>
      <xdr:colOff>1300362</xdr:colOff>
      <xdr:row>2</xdr:row>
      <xdr:rowOff>36029</xdr:rowOff>
    </xdr:to>
    <xdr:cxnSp macro="">
      <xdr:nvCxnSpPr>
        <xdr:cNvPr id="7" name="Straight Connector 6"/>
        <xdr:cNvCxnSpPr/>
      </xdr:nvCxnSpPr>
      <xdr:spPr>
        <a:xfrm flipV="1">
          <a:off x="7544620" y="563217"/>
          <a:ext cx="1922394" cy="28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2401122</xdr:colOff>
      <xdr:row>6</xdr:row>
      <xdr:rowOff>91108</xdr:rowOff>
    </xdr:from>
    <xdr:to>
      <xdr:col>3</xdr:col>
      <xdr:colOff>637763</xdr:colOff>
      <xdr:row>6</xdr:row>
      <xdr:rowOff>94008</xdr:rowOff>
    </xdr:to>
    <xdr:cxnSp macro="">
      <xdr:nvCxnSpPr>
        <xdr:cNvPr id="10" name="Straight Connector 9"/>
        <xdr:cNvCxnSpPr/>
      </xdr:nvCxnSpPr>
      <xdr:spPr>
        <a:xfrm flipV="1">
          <a:off x="2864948" y="1789043"/>
          <a:ext cx="4539706" cy="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aophongauction.vn/" TargetMode="External"/><Relationship Id="rId1" Type="http://schemas.openxmlformats.org/officeDocument/2006/relationships/hyperlink" Target="http://www.daugiaso5.v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zoomScaleNormal="100" zoomScaleSheetLayoutView="100" workbookViewId="0">
      <pane ySplit="6" topLeftCell="A7" activePane="bottomLeft" state="frozen"/>
      <selection pane="bottomLeft" activeCell="E9" sqref="E9"/>
    </sheetView>
  </sheetViews>
  <sheetFormatPr defaultRowHeight="16.5" x14ac:dyDescent="0.25"/>
  <cols>
    <col min="1" max="1" width="6.125" style="1" customWidth="1"/>
    <col min="2" max="2" width="86.625" style="1" customWidth="1"/>
    <col min="3" max="3" width="9" style="1"/>
    <col min="4" max="4" width="7.125" style="1" bestFit="1" customWidth="1"/>
    <col min="5" max="5" width="34.625" style="1" customWidth="1"/>
    <col min="6" max="6" width="7.125" style="1" bestFit="1" customWidth="1"/>
    <col min="7" max="7" width="34.625" style="1" customWidth="1"/>
    <col min="8" max="16384" width="9" style="1"/>
  </cols>
  <sheetData>
    <row r="1" spans="1:8" s="2" customFormat="1" ht="21" customHeight="1" x14ac:dyDescent="0.2">
      <c r="A1" s="28" t="s">
        <v>0</v>
      </c>
      <c r="B1" s="28"/>
      <c r="C1" s="28"/>
      <c r="D1" s="28"/>
      <c r="E1" s="28"/>
      <c r="F1" s="28"/>
      <c r="G1" s="28"/>
      <c r="H1" s="28"/>
    </row>
    <row r="2" spans="1:8" s="2" customFormat="1" ht="21" customHeight="1" x14ac:dyDescent="0.2">
      <c r="A2" s="28" t="s">
        <v>1</v>
      </c>
      <c r="B2" s="28"/>
      <c r="C2" s="28"/>
      <c r="D2" s="28"/>
      <c r="E2" s="28"/>
      <c r="F2" s="28"/>
      <c r="G2" s="28"/>
      <c r="H2" s="28"/>
    </row>
    <row r="3" spans="1:8" s="2" customFormat="1" ht="21" customHeight="1" x14ac:dyDescent="0.2">
      <c r="A3" s="29" t="s">
        <v>2</v>
      </c>
      <c r="B3" s="29"/>
      <c r="C3" s="29"/>
      <c r="D3" s="29"/>
      <c r="E3" s="29"/>
      <c r="F3" s="29"/>
      <c r="G3" s="29"/>
      <c r="H3" s="29"/>
    </row>
    <row r="5" spans="1:8" ht="24.75" customHeight="1" x14ac:dyDescent="0.25">
      <c r="A5" s="27" t="s">
        <v>3</v>
      </c>
      <c r="B5" s="27" t="s">
        <v>4</v>
      </c>
      <c r="C5" s="27" t="s">
        <v>5</v>
      </c>
      <c r="D5" s="27" t="s">
        <v>107</v>
      </c>
      <c r="E5" s="27"/>
      <c r="F5" s="27" t="s">
        <v>124</v>
      </c>
      <c r="G5" s="27"/>
      <c r="H5" s="30" t="s">
        <v>8</v>
      </c>
    </row>
    <row r="6" spans="1:8" ht="24.75" customHeight="1" x14ac:dyDescent="0.25">
      <c r="A6" s="27"/>
      <c r="B6" s="27"/>
      <c r="C6" s="27"/>
      <c r="D6" s="4" t="s">
        <v>6</v>
      </c>
      <c r="E6" s="4" t="s">
        <v>7</v>
      </c>
      <c r="F6" s="4" t="s">
        <v>6</v>
      </c>
      <c r="G6" s="4" t="s">
        <v>7</v>
      </c>
      <c r="H6" s="31"/>
    </row>
    <row r="7" spans="1:8" s="13" customFormat="1" x14ac:dyDescent="0.25">
      <c r="A7" s="17" t="s">
        <v>70</v>
      </c>
      <c r="B7" s="18" t="s">
        <v>9</v>
      </c>
      <c r="C7" s="17">
        <f>C8+C11+C14+C15+C16</f>
        <v>23</v>
      </c>
      <c r="D7" s="17">
        <f>D8+D11+D14+D15+D16</f>
        <v>23</v>
      </c>
      <c r="E7" s="17"/>
      <c r="F7" s="17">
        <f>F8+F11+F14+F15+F16</f>
        <v>22</v>
      </c>
      <c r="G7" s="17"/>
      <c r="H7" s="17"/>
    </row>
    <row r="8" spans="1:8" s="11" customFormat="1" ht="17.25" x14ac:dyDescent="0.3">
      <c r="A8" s="9">
        <v>1</v>
      </c>
      <c r="B8" s="10" t="s">
        <v>10</v>
      </c>
      <c r="C8" s="9">
        <f>C9+C10</f>
        <v>11</v>
      </c>
      <c r="D8" s="9">
        <f>D9+D10</f>
        <v>11</v>
      </c>
      <c r="E8" s="9"/>
      <c r="F8" s="9">
        <f>F9+F10</f>
        <v>11</v>
      </c>
      <c r="G8" s="9"/>
      <c r="H8" s="9"/>
    </row>
    <row r="9" spans="1:8" s="8" customFormat="1" ht="66" x14ac:dyDescent="0.25">
      <c r="A9" s="6" t="s">
        <v>71</v>
      </c>
      <c r="B9" s="7" t="s">
        <v>11</v>
      </c>
      <c r="C9" s="6">
        <v>6</v>
      </c>
      <c r="D9" s="6">
        <v>6</v>
      </c>
      <c r="E9" s="20" t="s">
        <v>108</v>
      </c>
      <c r="F9" s="6">
        <v>6</v>
      </c>
      <c r="G9" s="20" t="s">
        <v>125</v>
      </c>
      <c r="H9" s="6"/>
    </row>
    <row r="10" spans="1:8" s="8" customFormat="1" ht="66" x14ac:dyDescent="0.25">
      <c r="A10" s="6" t="s">
        <v>72</v>
      </c>
      <c r="B10" s="7" t="s">
        <v>12</v>
      </c>
      <c r="C10" s="6">
        <v>5</v>
      </c>
      <c r="D10" s="6">
        <v>5</v>
      </c>
      <c r="E10" s="20" t="s">
        <v>123</v>
      </c>
      <c r="F10" s="6">
        <v>5</v>
      </c>
      <c r="G10" s="19" t="s">
        <v>128</v>
      </c>
      <c r="H10" s="6"/>
    </row>
    <row r="11" spans="1:8" s="11" customFormat="1" ht="17.25" x14ac:dyDescent="0.3">
      <c r="A11" s="9">
        <v>2</v>
      </c>
      <c r="B11" s="10" t="s">
        <v>13</v>
      </c>
      <c r="C11" s="9">
        <f>C12+C13</f>
        <v>8</v>
      </c>
      <c r="D11" s="9">
        <f>D12+D13</f>
        <v>8</v>
      </c>
      <c r="E11" s="21"/>
      <c r="F11" s="9">
        <f>F12+F13</f>
        <v>8</v>
      </c>
      <c r="G11" s="9"/>
      <c r="H11" s="9"/>
    </row>
    <row r="12" spans="1:8" s="8" customFormat="1" ht="99" x14ac:dyDescent="0.25">
      <c r="A12" s="6" t="s">
        <v>73</v>
      </c>
      <c r="B12" s="7" t="s">
        <v>14</v>
      </c>
      <c r="C12" s="6">
        <v>4</v>
      </c>
      <c r="D12" s="6">
        <v>4</v>
      </c>
      <c r="E12" s="20" t="s">
        <v>109</v>
      </c>
      <c r="F12" s="6">
        <v>4</v>
      </c>
      <c r="G12" s="20" t="s">
        <v>132</v>
      </c>
      <c r="H12" s="6"/>
    </row>
    <row r="13" spans="1:8" s="8" customFormat="1" ht="33" x14ac:dyDescent="0.25">
      <c r="A13" s="6" t="s">
        <v>74</v>
      </c>
      <c r="B13" s="7" t="s">
        <v>15</v>
      </c>
      <c r="C13" s="6">
        <v>4</v>
      </c>
      <c r="D13" s="6">
        <v>4</v>
      </c>
      <c r="E13" s="20" t="s">
        <v>130</v>
      </c>
      <c r="F13" s="6">
        <v>4</v>
      </c>
      <c r="G13" s="20" t="s">
        <v>129</v>
      </c>
      <c r="H13" s="6"/>
    </row>
    <row r="14" spans="1:8" s="11" customFormat="1" ht="17.25" x14ac:dyDescent="0.3">
      <c r="A14" s="9">
        <v>3</v>
      </c>
      <c r="B14" s="10" t="s">
        <v>16</v>
      </c>
      <c r="C14" s="9">
        <v>2</v>
      </c>
      <c r="D14" s="9">
        <v>2</v>
      </c>
      <c r="E14" s="22" t="s">
        <v>110</v>
      </c>
      <c r="F14" s="9">
        <v>2</v>
      </c>
      <c r="G14" s="24" t="s">
        <v>131</v>
      </c>
      <c r="H14" s="9"/>
    </row>
    <row r="15" spans="1:8" s="11" customFormat="1" ht="51.75" x14ac:dyDescent="0.3">
      <c r="A15" s="9">
        <v>4</v>
      </c>
      <c r="B15" s="10" t="s">
        <v>17</v>
      </c>
      <c r="C15" s="9">
        <v>1</v>
      </c>
      <c r="D15" s="9">
        <v>1</v>
      </c>
      <c r="E15" s="21" t="s">
        <v>111</v>
      </c>
      <c r="F15" s="9">
        <v>0</v>
      </c>
      <c r="G15" s="10" t="s">
        <v>138</v>
      </c>
      <c r="H15" s="9"/>
    </row>
    <row r="16" spans="1:8" s="11" customFormat="1" ht="17.25" x14ac:dyDescent="0.3">
      <c r="A16" s="9">
        <v>5</v>
      </c>
      <c r="B16" s="10" t="s">
        <v>18</v>
      </c>
      <c r="C16" s="9">
        <v>1</v>
      </c>
      <c r="D16" s="9">
        <v>1</v>
      </c>
      <c r="E16" s="21" t="s">
        <v>112</v>
      </c>
      <c r="F16" s="9">
        <v>1</v>
      </c>
      <c r="G16" s="21" t="s">
        <v>112</v>
      </c>
      <c r="H16" s="9"/>
    </row>
    <row r="17" spans="1:8" s="13" customFormat="1" x14ac:dyDescent="0.25">
      <c r="A17" s="17" t="s">
        <v>75</v>
      </c>
      <c r="B17" s="18" t="s">
        <v>69</v>
      </c>
      <c r="C17" s="17">
        <f>C18+C19+C20+C21+C22+C23</f>
        <v>22</v>
      </c>
      <c r="D17" s="17">
        <f>D18+D19+D20+D21+D22+D23</f>
        <v>22</v>
      </c>
      <c r="E17" s="17"/>
      <c r="F17" s="17">
        <f>F18+F19+F20+F21+F22+F23</f>
        <v>21</v>
      </c>
      <c r="G17" s="17"/>
      <c r="H17" s="17"/>
    </row>
    <row r="18" spans="1:8" s="11" customFormat="1" ht="34.5" x14ac:dyDescent="0.3">
      <c r="A18" s="9">
        <v>1</v>
      </c>
      <c r="B18" s="10" t="s">
        <v>19</v>
      </c>
      <c r="C18" s="9">
        <v>4</v>
      </c>
      <c r="D18" s="9">
        <v>4</v>
      </c>
      <c r="E18" s="10" t="s">
        <v>113</v>
      </c>
      <c r="F18" s="9">
        <v>4</v>
      </c>
      <c r="G18" s="10" t="s">
        <v>113</v>
      </c>
      <c r="H18" s="9"/>
    </row>
    <row r="19" spans="1:8" s="11" customFormat="1" ht="51.75" x14ac:dyDescent="0.3">
      <c r="A19" s="9">
        <v>2</v>
      </c>
      <c r="B19" s="10" t="s">
        <v>20</v>
      </c>
      <c r="C19" s="9">
        <v>4</v>
      </c>
      <c r="D19" s="9">
        <v>4</v>
      </c>
      <c r="E19" s="10" t="s">
        <v>113</v>
      </c>
      <c r="F19" s="9">
        <v>4</v>
      </c>
      <c r="G19" s="10" t="s">
        <v>113</v>
      </c>
      <c r="H19" s="9"/>
    </row>
    <row r="20" spans="1:8" s="11" customFormat="1" ht="17.25" x14ac:dyDescent="0.3">
      <c r="A20" s="9">
        <v>3</v>
      </c>
      <c r="B20" s="10" t="s">
        <v>21</v>
      </c>
      <c r="C20" s="9">
        <v>4</v>
      </c>
      <c r="D20" s="9">
        <v>4</v>
      </c>
      <c r="E20" s="10" t="s">
        <v>113</v>
      </c>
      <c r="F20" s="9">
        <v>4</v>
      </c>
      <c r="G20" s="10" t="s">
        <v>113</v>
      </c>
      <c r="H20" s="9"/>
    </row>
    <row r="21" spans="1:8" s="11" customFormat="1" ht="34.5" x14ac:dyDescent="0.3">
      <c r="A21" s="9">
        <v>4</v>
      </c>
      <c r="B21" s="10" t="s">
        <v>22</v>
      </c>
      <c r="C21" s="9">
        <v>4</v>
      </c>
      <c r="D21" s="9">
        <v>4</v>
      </c>
      <c r="E21" s="10" t="s">
        <v>113</v>
      </c>
      <c r="F21" s="9">
        <v>4</v>
      </c>
      <c r="G21" s="10" t="s">
        <v>113</v>
      </c>
      <c r="H21" s="9"/>
    </row>
    <row r="22" spans="1:8" s="11" customFormat="1" ht="34.5" x14ac:dyDescent="0.3">
      <c r="A22" s="9">
        <v>5</v>
      </c>
      <c r="B22" s="10" t="s">
        <v>23</v>
      </c>
      <c r="C22" s="9">
        <v>3</v>
      </c>
      <c r="D22" s="9">
        <v>3</v>
      </c>
      <c r="E22" s="10" t="s">
        <v>113</v>
      </c>
      <c r="F22" s="9">
        <v>3</v>
      </c>
      <c r="G22" s="10" t="s">
        <v>113</v>
      </c>
      <c r="H22" s="9"/>
    </row>
    <row r="23" spans="1:8" s="11" customFormat="1" ht="34.5" x14ac:dyDescent="0.3">
      <c r="A23" s="9">
        <v>6</v>
      </c>
      <c r="B23" s="10" t="s">
        <v>24</v>
      </c>
      <c r="C23" s="9">
        <v>3</v>
      </c>
      <c r="D23" s="9">
        <v>3</v>
      </c>
      <c r="E23" s="10" t="s">
        <v>141</v>
      </c>
      <c r="F23" s="9">
        <v>2</v>
      </c>
      <c r="G23" s="10" t="s">
        <v>142</v>
      </c>
      <c r="H23" s="9"/>
    </row>
    <row r="24" spans="1:8" s="13" customFormat="1" x14ac:dyDescent="0.25">
      <c r="A24" s="17" t="s">
        <v>76</v>
      </c>
      <c r="B24" s="18" t="s">
        <v>25</v>
      </c>
      <c r="C24" s="17">
        <f>C25+C31+C37+C41+C45+C49+C54+C57</f>
        <v>45</v>
      </c>
      <c r="D24" s="17">
        <f>D25+D31+D37+D41+D45+D49+D54+D57</f>
        <v>39</v>
      </c>
      <c r="E24" s="17"/>
      <c r="F24" s="17">
        <f>F25+F31+F37+F41+F45+F49+F54+F57</f>
        <v>40</v>
      </c>
      <c r="G24" s="17"/>
      <c r="H24" s="17"/>
    </row>
    <row r="25" spans="1:8" s="11" customFormat="1" ht="51.75" x14ac:dyDescent="0.3">
      <c r="A25" s="9">
        <v>1</v>
      </c>
      <c r="B25" s="10" t="s">
        <v>26</v>
      </c>
      <c r="C25" s="9">
        <v>6</v>
      </c>
      <c r="D25" s="9">
        <f>D30</f>
        <v>6</v>
      </c>
      <c r="E25" s="9"/>
      <c r="F25" s="9">
        <f>F26</f>
        <v>2</v>
      </c>
      <c r="G25" s="9"/>
      <c r="H25" s="9"/>
    </row>
    <row r="26" spans="1:8" s="8" customFormat="1" x14ac:dyDescent="0.25">
      <c r="A26" s="6" t="s">
        <v>71</v>
      </c>
      <c r="B26" s="7" t="s">
        <v>27</v>
      </c>
      <c r="C26" s="6">
        <v>2</v>
      </c>
      <c r="D26" s="6"/>
      <c r="E26" s="6"/>
      <c r="F26" s="6">
        <v>2</v>
      </c>
      <c r="G26" s="7" t="s">
        <v>136</v>
      </c>
      <c r="H26" s="6"/>
    </row>
    <row r="27" spans="1:8" s="8" customFormat="1" x14ac:dyDescent="0.25">
      <c r="A27" s="6" t="s">
        <v>72</v>
      </c>
      <c r="B27" s="7" t="s">
        <v>28</v>
      </c>
      <c r="C27" s="6">
        <v>3</v>
      </c>
      <c r="D27" s="6"/>
      <c r="E27" s="6"/>
      <c r="F27" s="6"/>
      <c r="G27" s="6"/>
      <c r="H27" s="6"/>
    </row>
    <row r="28" spans="1:8" s="8" customFormat="1" x14ac:dyDescent="0.25">
      <c r="A28" s="6" t="s">
        <v>77</v>
      </c>
      <c r="B28" s="7" t="s">
        <v>29</v>
      </c>
      <c r="C28" s="6">
        <v>4</v>
      </c>
      <c r="D28" s="6"/>
      <c r="E28" s="6"/>
      <c r="F28" s="6"/>
      <c r="G28" s="6"/>
      <c r="H28" s="6"/>
    </row>
    <row r="29" spans="1:8" s="8" customFormat="1" x14ac:dyDescent="0.25">
      <c r="A29" s="6" t="s">
        <v>78</v>
      </c>
      <c r="B29" s="7" t="s">
        <v>30</v>
      </c>
      <c r="C29" s="6">
        <v>5</v>
      </c>
      <c r="D29" s="6"/>
      <c r="E29" s="6"/>
      <c r="F29" s="6"/>
      <c r="G29" s="6"/>
      <c r="H29" s="6"/>
    </row>
    <row r="30" spans="1:8" s="8" customFormat="1" x14ac:dyDescent="0.25">
      <c r="A30" s="6" t="s">
        <v>79</v>
      </c>
      <c r="B30" s="7" t="s">
        <v>31</v>
      </c>
      <c r="C30" s="6">
        <v>6</v>
      </c>
      <c r="D30" s="6">
        <v>6</v>
      </c>
      <c r="E30" s="7" t="s">
        <v>116</v>
      </c>
      <c r="F30" s="6"/>
      <c r="G30" s="6"/>
      <c r="H30" s="6"/>
    </row>
    <row r="31" spans="1:8" s="11" customFormat="1" ht="51.75" x14ac:dyDescent="0.3">
      <c r="A31" s="9">
        <v>2</v>
      </c>
      <c r="B31" s="10" t="s">
        <v>32</v>
      </c>
      <c r="C31" s="9">
        <v>18</v>
      </c>
      <c r="D31" s="9">
        <f>D33</f>
        <v>12</v>
      </c>
      <c r="E31" s="9"/>
      <c r="F31" s="9">
        <f>F36</f>
        <v>18</v>
      </c>
      <c r="G31" s="9"/>
      <c r="H31" s="9"/>
    </row>
    <row r="32" spans="1:8" s="8" customFormat="1" x14ac:dyDescent="0.25">
      <c r="A32" s="6" t="s">
        <v>73</v>
      </c>
      <c r="B32" s="7" t="s">
        <v>33</v>
      </c>
      <c r="C32" s="6">
        <v>10</v>
      </c>
      <c r="D32" s="6"/>
      <c r="E32" s="6"/>
      <c r="F32" s="6"/>
      <c r="G32" s="6"/>
      <c r="H32" s="6"/>
    </row>
    <row r="33" spans="1:8" s="8" customFormat="1" ht="82.5" x14ac:dyDescent="0.25">
      <c r="A33" s="6" t="s">
        <v>74</v>
      </c>
      <c r="B33" s="7" t="s">
        <v>115</v>
      </c>
      <c r="C33" s="6">
        <v>12</v>
      </c>
      <c r="D33" s="6">
        <v>12</v>
      </c>
      <c r="E33" s="7" t="s">
        <v>114</v>
      </c>
      <c r="F33" s="6"/>
      <c r="G33" s="6"/>
      <c r="H33" s="6"/>
    </row>
    <row r="34" spans="1:8" s="8" customFormat="1" x14ac:dyDescent="0.25">
      <c r="A34" s="6" t="s">
        <v>80</v>
      </c>
      <c r="B34" s="7" t="s">
        <v>34</v>
      </c>
      <c r="C34" s="6">
        <v>14</v>
      </c>
      <c r="D34" s="6"/>
      <c r="E34" s="6"/>
      <c r="F34" s="6"/>
      <c r="G34" s="6"/>
      <c r="H34" s="6"/>
    </row>
    <row r="35" spans="1:8" s="8" customFormat="1" x14ac:dyDescent="0.25">
      <c r="A35" s="6" t="s">
        <v>81</v>
      </c>
      <c r="B35" s="7" t="s">
        <v>35</v>
      </c>
      <c r="C35" s="6">
        <v>16</v>
      </c>
      <c r="D35" s="6"/>
      <c r="E35" s="6"/>
      <c r="F35" s="6"/>
      <c r="G35" s="6"/>
      <c r="H35" s="6"/>
    </row>
    <row r="36" spans="1:8" s="8" customFormat="1" x14ac:dyDescent="0.25">
      <c r="A36" s="6" t="s">
        <v>82</v>
      </c>
      <c r="B36" s="7" t="s">
        <v>36</v>
      </c>
      <c r="C36" s="6">
        <v>18</v>
      </c>
      <c r="D36" s="6"/>
      <c r="E36" s="6"/>
      <c r="F36" s="6">
        <v>18</v>
      </c>
      <c r="G36" s="25">
        <v>2.14</v>
      </c>
      <c r="H36" s="6"/>
    </row>
    <row r="37" spans="1:8" s="11" customFormat="1" ht="51.75" x14ac:dyDescent="0.3">
      <c r="A37" s="9">
        <v>3</v>
      </c>
      <c r="B37" s="10" t="s">
        <v>37</v>
      </c>
      <c r="C37" s="9">
        <v>5</v>
      </c>
      <c r="D37" s="9">
        <f>D40</f>
        <v>5</v>
      </c>
      <c r="E37" s="9"/>
      <c r="F37" s="9">
        <f>F40</f>
        <v>5</v>
      </c>
      <c r="G37" s="9"/>
      <c r="H37" s="9"/>
    </row>
    <row r="38" spans="1:8" s="8" customFormat="1" x14ac:dyDescent="0.25">
      <c r="A38" s="6" t="s">
        <v>83</v>
      </c>
      <c r="B38" s="7" t="s">
        <v>38</v>
      </c>
      <c r="C38" s="6">
        <v>3</v>
      </c>
      <c r="D38" s="6"/>
      <c r="E38" s="6"/>
      <c r="F38" s="6"/>
      <c r="G38" s="6"/>
      <c r="H38" s="6"/>
    </row>
    <row r="39" spans="1:8" s="8" customFormat="1" x14ac:dyDescent="0.25">
      <c r="A39" s="6" t="s">
        <v>84</v>
      </c>
      <c r="B39" s="7" t="s">
        <v>39</v>
      </c>
      <c r="C39" s="6">
        <v>4</v>
      </c>
      <c r="D39" s="6"/>
      <c r="E39" s="6"/>
      <c r="F39" s="6"/>
      <c r="G39" s="6"/>
      <c r="H39" s="6"/>
    </row>
    <row r="40" spans="1:8" s="8" customFormat="1" x14ac:dyDescent="0.25">
      <c r="A40" s="6" t="s">
        <v>85</v>
      </c>
      <c r="B40" s="7" t="s">
        <v>40</v>
      </c>
      <c r="C40" s="6">
        <v>5</v>
      </c>
      <c r="D40" s="6">
        <v>5</v>
      </c>
      <c r="E40" s="7" t="s">
        <v>117</v>
      </c>
      <c r="F40" s="6">
        <v>5</v>
      </c>
      <c r="G40" s="7" t="s">
        <v>126</v>
      </c>
      <c r="H40" s="6"/>
    </row>
    <row r="41" spans="1:8" s="11" customFormat="1" ht="17.25" x14ac:dyDescent="0.3">
      <c r="A41" s="9">
        <v>4</v>
      </c>
      <c r="B41" s="10" t="s">
        <v>41</v>
      </c>
      <c r="C41" s="9">
        <v>3</v>
      </c>
      <c r="D41" s="9">
        <f>D44</f>
        <v>3</v>
      </c>
      <c r="E41" s="9"/>
      <c r="F41" s="9">
        <f>F43</f>
        <v>2</v>
      </c>
      <c r="G41" s="9"/>
      <c r="H41" s="9"/>
    </row>
    <row r="42" spans="1:8" s="8" customFormat="1" x14ac:dyDescent="0.25">
      <c r="A42" s="6" t="s">
        <v>86</v>
      </c>
      <c r="B42" s="7" t="s">
        <v>42</v>
      </c>
      <c r="C42" s="6">
        <v>1</v>
      </c>
      <c r="D42" s="6"/>
      <c r="E42" s="6"/>
      <c r="F42" s="6"/>
      <c r="G42" s="6"/>
      <c r="H42" s="6"/>
    </row>
    <row r="43" spans="1:8" s="8" customFormat="1" x14ac:dyDescent="0.25">
      <c r="A43" s="6" t="s">
        <v>87</v>
      </c>
      <c r="B43" s="7" t="s">
        <v>43</v>
      </c>
      <c r="C43" s="6">
        <v>2</v>
      </c>
      <c r="D43" s="6"/>
      <c r="E43" s="6"/>
      <c r="F43" s="6">
        <f>C43</f>
        <v>2</v>
      </c>
      <c r="G43" s="7" t="s">
        <v>134</v>
      </c>
      <c r="H43" s="6"/>
    </row>
    <row r="44" spans="1:8" s="8" customFormat="1" x14ac:dyDescent="0.25">
      <c r="A44" s="6" t="s">
        <v>88</v>
      </c>
      <c r="B44" s="7" t="s">
        <v>44</v>
      </c>
      <c r="C44" s="6">
        <v>3</v>
      </c>
      <c r="D44" s="6">
        <v>3</v>
      </c>
      <c r="E44" s="7" t="s">
        <v>118</v>
      </c>
      <c r="F44" s="6"/>
      <c r="G44" s="6"/>
      <c r="H44" s="6"/>
    </row>
    <row r="45" spans="1:8" s="11" customFormat="1" ht="86.25" x14ac:dyDescent="0.3">
      <c r="A45" s="9">
        <v>5</v>
      </c>
      <c r="B45" s="10" t="s">
        <v>45</v>
      </c>
      <c r="C45" s="9">
        <v>4</v>
      </c>
      <c r="D45" s="9">
        <f>D48</f>
        <v>4</v>
      </c>
      <c r="E45" s="9"/>
      <c r="F45" s="9">
        <f>F48</f>
        <v>4</v>
      </c>
      <c r="G45" s="9"/>
      <c r="H45" s="9"/>
    </row>
    <row r="46" spans="1:8" s="8" customFormat="1" x14ac:dyDescent="0.25">
      <c r="A46" s="6" t="s">
        <v>89</v>
      </c>
      <c r="B46" s="7" t="s">
        <v>46</v>
      </c>
      <c r="C46" s="6">
        <v>2</v>
      </c>
      <c r="D46" s="6"/>
      <c r="E46" s="6"/>
      <c r="F46" s="6"/>
      <c r="G46" s="6"/>
      <c r="H46" s="6"/>
    </row>
    <row r="47" spans="1:8" s="8" customFormat="1" x14ac:dyDescent="0.25">
      <c r="A47" s="6" t="s">
        <v>90</v>
      </c>
      <c r="B47" s="7" t="s">
        <v>47</v>
      </c>
      <c r="C47" s="6">
        <v>3</v>
      </c>
      <c r="D47" s="6"/>
      <c r="E47" s="6"/>
      <c r="F47" s="6"/>
      <c r="G47" s="6"/>
      <c r="H47" s="6"/>
    </row>
    <row r="48" spans="1:8" s="8" customFormat="1" ht="82.5" x14ac:dyDescent="0.25">
      <c r="A48" s="6" t="s">
        <v>91</v>
      </c>
      <c r="B48" s="7" t="s">
        <v>48</v>
      </c>
      <c r="C48" s="6">
        <v>4</v>
      </c>
      <c r="D48" s="6">
        <v>4</v>
      </c>
      <c r="E48" s="19" t="s">
        <v>122</v>
      </c>
      <c r="F48" s="6">
        <v>4</v>
      </c>
      <c r="G48" s="19" t="s">
        <v>133</v>
      </c>
      <c r="H48" s="6"/>
    </row>
    <row r="49" spans="1:8" s="11" customFormat="1" ht="34.5" x14ac:dyDescent="0.3">
      <c r="A49" s="9">
        <v>6</v>
      </c>
      <c r="B49" s="10" t="s">
        <v>49</v>
      </c>
      <c r="C49" s="9">
        <v>5</v>
      </c>
      <c r="D49" s="9">
        <f>D53</f>
        <v>5</v>
      </c>
      <c r="E49" s="9"/>
      <c r="F49" s="9">
        <f>F53</f>
        <v>5</v>
      </c>
      <c r="G49" s="9"/>
      <c r="H49" s="9"/>
    </row>
    <row r="50" spans="1:8" s="8" customFormat="1" x14ac:dyDescent="0.25">
      <c r="A50" s="6" t="s">
        <v>92</v>
      </c>
      <c r="B50" s="7" t="s">
        <v>50</v>
      </c>
      <c r="C50" s="6">
        <v>2</v>
      </c>
      <c r="D50" s="6"/>
      <c r="E50" s="6"/>
      <c r="F50" s="6"/>
      <c r="G50" s="6"/>
      <c r="H50" s="6"/>
    </row>
    <row r="51" spans="1:8" s="8" customFormat="1" x14ac:dyDescent="0.25">
      <c r="A51" s="6" t="s">
        <v>93</v>
      </c>
      <c r="B51" s="7" t="s">
        <v>51</v>
      </c>
      <c r="C51" s="6">
        <v>3</v>
      </c>
      <c r="D51" s="6"/>
      <c r="E51" s="6"/>
      <c r="F51" s="6"/>
      <c r="G51" s="6"/>
      <c r="H51" s="6"/>
    </row>
    <row r="52" spans="1:8" s="8" customFormat="1" x14ac:dyDescent="0.25">
      <c r="A52" s="6" t="s">
        <v>94</v>
      </c>
      <c r="B52" s="7" t="s">
        <v>52</v>
      </c>
      <c r="C52" s="6">
        <v>4</v>
      </c>
      <c r="D52" s="6"/>
      <c r="E52" s="6"/>
      <c r="F52" s="6"/>
      <c r="G52" s="6"/>
      <c r="H52" s="6"/>
    </row>
    <row r="53" spans="1:8" s="8" customFormat="1" ht="33" x14ac:dyDescent="0.25">
      <c r="A53" s="6" t="s">
        <v>95</v>
      </c>
      <c r="B53" s="7" t="s">
        <v>53</v>
      </c>
      <c r="C53" s="6">
        <v>5</v>
      </c>
      <c r="D53" s="6">
        <v>5</v>
      </c>
      <c r="E53" s="7" t="s">
        <v>119</v>
      </c>
      <c r="F53" s="6">
        <v>5</v>
      </c>
      <c r="G53" s="7" t="s">
        <v>127</v>
      </c>
      <c r="H53" s="6"/>
    </row>
    <row r="54" spans="1:8" s="11" customFormat="1" ht="17.25" x14ac:dyDescent="0.3">
      <c r="A54" s="9">
        <v>7</v>
      </c>
      <c r="B54" s="10" t="s">
        <v>54</v>
      </c>
      <c r="C54" s="9">
        <v>3</v>
      </c>
      <c r="D54" s="9">
        <f>D56</f>
        <v>3</v>
      </c>
      <c r="E54" s="9"/>
      <c r="F54" s="9">
        <f>F56</f>
        <v>3</v>
      </c>
      <c r="G54" s="9"/>
      <c r="H54" s="9"/>
    </row>
    <row r="55" spans="1:8" s="8" customFormat="1" x14ac:dyDescent="0.25">
      <c r="A55" s="6" t="s">
        <v>96</v>
      </c>
      <c r="B55" s="7" t="s">
        <v>55</v>
      </c>
      <c r="C55" s="6">
        <v>2</v>
      </c>
      <c r="D55" s="6"/>
      <c r="E55" s="6"/>
      <c r="F55" s="6"/>
      <c r="G55" s="6"/>
      <c r="H55" s="6"/>
    </row>
    <row r="56" spans="1:8" s="8" customFormat="1" x14ac:dyDescent="0.25">
      <c r="A56" s="6" t="s">
        <v>97</v>
      </c>
      <c r="B56" s="7" t="s">
        <v>56</v>
      </c>
      <c r="C56" s="6">
        <v>3</v>
      </c>
      <c r="D56" s="6">
        <v>3</v>
      </c>
      <c r="E56" s="7" t="s">
        <v>121</v>
      </c>
      <c r="F56" s="6">
        <v>3</v>
      </c>
      <c r="G56" s="7" t="s">
        <v>135</v>
      </c>
      <c r="H56" s="6"/>
    </row>
    <row r="57" spans="1:8" s="11" customFormat="1" ht="34.5" x14ac:dyDescent="0.3">
      <c r="A57" s="9">
        <v>8</v>
      </c>
      <c r="B57" s="10" t="s">
        <v>57</v>
      </c>
      <c r="C57" s="9">
        <v>1</v>
      </c>
      <c r="D57" s="9">
        <v>1</v>
      </c>
      <c r="E57" s="10" t="s">
        <v>120</v>
      </c>
      <c r="F57" s="9">
        <v>1</v>
      </c>
      <c r="G57" s="10" t="s">
        <v>120</v>
      </c>
      <c r="H57" s="9"/>
    </row>
    <row r="58" spans="1:8" s="13" customFormat="1" x14ac:dyDescent="0.25">
      <c r="A58" s="17" t="s">
        <v>98</v>
      </c>
      <c r="B58" s="18" t="s">
        <v>58</v>
      </c>
      <c r="C58" s="17">
        <v>5</v>
      </c>
      <c r="D58" s="17">
        <f>D62</f>
        <v>5</v>
      </c>
      <c r="E58" s="17"/>
      <c r="F58" s="17">
        <f>F62</f>
        <v>5</v>
      </c>
      <c r="G58" s="17"/>
      <c r="H58" s="17"/>
    </row>
    <row r="59" spans="1:8" x14ac:dyDescent="0.25">
      <c r="A59" s="3"/>
      <c r="B59" s="5" t="s">
        <v>59</v>
      </c>
      <c r="C59" s="3"/>
      <c r="D59" s="3"/>
      <c r="E59" s="3"/>
      <c r="F59" s="3"/>
      <c r="G59" s="3"/>
      <c r="H59" s="3"/>
    </row>
    <row r="60" spans="1:8" s="11" customFormat="1" ht="17.25" x14ac:dyDescent="0.3">
      <c r="A60" s="9">
        <v>1</v>
      </c>
      <c r="B60" s="10" t="s">
        <v>60</v>
      </c>
      <c r="C60" s="9">
        <v>3</v>
      </c>
      <c r="D60" s="9"/>
      <c r="E60" s="9"/>
      <c r="F60" s="9"/>
      <c r="G60" s="9"/>
      <c r="H60" s="9"/>
    </row>
    <row r="61" spans="1:8" s="11" customFormat="1" ht="51.75" x14ac:dyDescent="0.3">
      <c r="A61" s="9">
        <v>2</v>
      </c>
      <c r="B61" s="10" t="s">
        <v>61</v>
      </c>
      <c r="C61" s="9">
        <v>4</v>
      </c>
      <c r="D61" s="9"/>
      <c r="E61" s="9"/>
      <c r="F61" s="9"/>
      <c r="G61" s="9"/>
      <c r="H61" s="9"/>
    </row>
    <row r="62" spans="1:8" s="11" customFormat="1" ht="51.75" x14ac:dyDescent="0.3">
      <c r="A62" s="9">
        <v>3</v>
      </c>
      <c r="B62" s="10" t="s">
        <v>62</v>
      </c>
      <c r="C62" s="9">
        <v>5</v>
      </c>
      <c r="D62" s="9">
        <v>5</v>
      </c>
      <c r="E62" s="23">
        <f>(13.64-10.8)/13.64</f>
        <v>0.20821114369501464</v>
      </c>
      <c r="F62" s="9">
        <v>5</v>
      </c>
      <c r="G62" s="10" t="s">
        <v>137</v>
      </c>
      <c r="H62" s="9"/>
    </row>
    <row r="63" spans="1:8" s="13" customFormat="1" x14ac:dyDescent="0.25">
      <c r="A63" s="17" t="s">
        <v>99</v>
      </c>
      <c r="B63" s="18" t="s">
        <v>63</v>
      </c>
      <c r="C63" s="17">
        <v>5</v>
      </c>
      <c r="D63" s="17">
        <f>D65</f>
        <v>5</v>
      </c>
      <c r="E63" s="17"/>
      <c r="F63" s="17">
        <f>F65</f>
        <v>5</v>
      </c>
      <c r="G63" s="17"/>
      <c r="H63" s="17"/>
    </row>
    <row r="64" spans="1:8" s="16" customFormat="1" x14ac:dyDescent="0.25">
      <c r="A64" s="14"/>
      <c r="B64" s="15" t="s">
        <v>64</v>
      </c>
      <c r="C64" s="14"/>
      <c r="D64" s="14"/>
      <c r="E64" s="14"/>
      <c r="F64" s="14"/>
      <c r="G64" s="14"/>
      <c r="H64" s="14"/>
    </row>
    <row r="65" spans="1:8" s="16" customFormat="1" ht="82.5" x14ac:dyDescent="0.25">
      <c r="A65" s="14"/>
      <c r="B65" s="15" t="s">
        <v>65</v>
      </c>
      <c r="C65" s="14">
        <v>5</v>
      </c>
      <c r="D65" s="14">
        <v>5</v>
      </c>
      <c r="E65" s="26" t="s">
        <v>140</v>
      </c>
      <c r="F65" s="14">
        <v>5</v>
      </c>
      <c r="G65" s="26" t="s">
        <v>139</v>
      </c>
      <c r="H65" s="14"/>
    </row>
    <row r="66" spans="1:8" s="16" customFormat="1" x14ac:dyDescent="0.25">
      <c r="A66" s="14"/>
      <c r="B66" s="15" t="s">
        <v>66</v>
      </c>
      <c r="C66" s="14">
        <v>3</v>
      </c>
      <c r="D66" s="14"/>
      <c r="E66" s="14"/>
      <c r="F66" s="14"/>
      <c r="G66" s="14"/>
      <c r="H66" s="14"/>
    </row>
    <row r="67" spans="1:8" s="16" customFormat="1" x14ac:dyDescent="0.25">
      <c r="A67" s="14"/>
      <c r="B67" s="15" t="s">
        <v>67</v>
      </c>
      <c r="C67" s="14">
        <v>2</v>
      </c>
      <c r="D67" s="14"/>
      <c r="E67" s="14"/>
      <c r="F67" s="14"/>
      <c r="G67" s="14"/>
      <c r="H67" s="14"/>
    </row>
    <row r="68" spans="1:8" s="16" customFormat="1" x14ac:dyDescent="0.25">
      <c r="A68" s="14"/>
      <c r="B68" s="15" t="s">
        <v>68</v>
      </c>
      <c r="C68" s="14">
        <v>0</v>
      </c>
      <c r="D68" s="14"/>
      <c r="E68" s="14"/>
      <c r="F68" s="14"/>
      <c r="G68" s="14"/>
      <c r="H68" s="14"/>
    </row>
    <row r="69" spans="1:8" s="13" customFormat="1" ht="29.25" customHeight="1" x14ac:dyDescent="0.25">
      <c r="A69" s="12"/>
      <c r="B69" s="12" t="s">
        <v>100</v>
      </c>
      <c r="C69" s="12">
        <f>C7+C17+C24+C58+C63</f>
        <v>100</v>
      </c>
      <c r="D69" s="12">
        <f>D7+D17+D24+D58+D63</f>
        <v>94</v>
      </c>
      <c r="E69" s="12"/>
      <c r="F69" s="12">
        <f>F7+F17+F24+F58+F63</f>
        <v>93</v>
      </c>
      <c r="G69" s="12"/>
      <c r="H69" s="12"/>
    </row>
    <row r="70" spans="1:8" s="13" customFormat="1" x14ac:dyDescent="0.25">
      <c r="A70" s="17" t="s">
        <v>104</v>
      </c>
      <c r="B70" s="18" t="s">
        <v>101</v>
      </c>
      <c r="C70" s="17"/>
      <c r="D70" s="17"/>
      <c r="E70" s="17"/>
      <c r="F70" s="17"/>
      <c r="G70" s="17"/>
      <c r="H70" s="17"/>
    </row>
    <row r="71" spans="1:8" s="11" customFormat="1" ht="34.5" x14ac:dyDescent="0.3">
      <c r="A71" s="9">
        <v>1</v>
      </c>
      <c r="B71" s="10" t="s">
        <v>102</v>
      </c>
      <c r="C71" s="9" t="s">
        <v>105</v>
      </c>
      <c r="D71" s="9"/>
      <c r="E71" s="10" t="s">
        <v>105</v>
      </c>
      <c r="F71" s="9"/>
      <c r="G71" s="10" t="s">
        <v>105</v>
      </c>
      <c r="H71" s="9"/>
    </row>
    <row r="72" spans="1:8" s="11" customFormat="1" ht="51.75" x14ac:dyDescent="0.3">
      <c r="A72" s="9">
        <v>2</v>
      </c>
      <c r="B72" s="10" t="s">
        <v>103</v>
      </c>
      <c r="C72" s="9" t="s">
        <v>106</v>
      </c>
      <c r="D72" s="9"/>
      <c r="E72" s="9"/>
      <c r="F72" s="9"/>
      <c r="G72" s="9"/>
      <c r="H72" s="9"/>
    </row>
  </sheetData>
  <mergeCells count="9">
    <mergeCell ref="A1:H1"/>
    <mergeCell ref="A2:H2"/>
    <mergeCell ref="A3:H3"/>
    <mergeCell ref="H5:H6"/>
    <mergeCell ref="D5:E5"/>
    <mergeCell ref="F5:G5"/>
    <mergeCell ref="A5:A6"/>
    <mergeCell ref="B5:B6"/>
    <mergeCell ref="C5:C6"/>
  </mergeCells>
  <hyperlinks>
    <hyperlink ref="E14" r:id="rId1"/>
    <hyperlink ref="G14" r:id="rId2"/>
  </hyperlinks>
  <pageMargins left="0.51181102362204722" right="0.31496062992125984" top="0.35433070866141736" bottom="0.35433070866141736" header="0.31496062992125984" footer="0.31496062992125984"/>
  <pageSetup paperSize="9" scale="65" orientation="landscape"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abSelected="1" view="pageBreakPreview" zoomScale="115" zoomScaleNormal="100" zoomScaleSheetLayoutView="115" workbookViewId="0">
      <selection activeCell="B53" sqref="B53"/>
    </sheetView>
  </sheetViews>
  <sheetFormatPr defaultRowHeight="16.5" x14ac:dyDescent="0.25"/>
  <cols>
    <col min="1" max="1" width="6.125" style="1" customWidth="1"/>
    <col min="2" max="2" width="79.125" style="1" customWidth="1"/>
    <col min="3" max="3" width="0" style="1" hidden="1" customWidth="1"/>
    <col min="4" max="5" width="19.875" style="1" customWidth="1"/>
    <col min="6" max="16384" width="9" style="1"/>
  </cols>
  <sheetData>
    <row r="1" spans="1:6" s="2" customFormat="1" ht="21" customHeight="1" x14ac:dyDescent="0.2">
      <c r="A1" s="37" t="s">
        <v>145</v>
      </c>
      <c r="B1" s="37"/>
      <c r="C1" s="28" t="s">
        <v>146</v>
      </c>
      <c r="D1" s="28"/>
      <c r="E1" s="28"/>
      <c r="F1" s="28"/>
    </row>
    <row r="2" spans="1:6" s="2" customFormat="1" ht="21" customHeight="1" x14ac:dyDescent="0.2">
      <c r="A2" s="36" t="s">
        <v>144</v>
      </c>
      <c r="B2" s="36"/>
      <c r="C2" s="38" t="s">
        <v>147</v>
      </c>
      <c r="D2" s="38"/>
      <c r="E2" s="38"/>
      <c r="F2" s="38"/>
    </row>
    <row r="3" spans="1:6" s="2" customFormat="1" ht="8.25" customHeight="1" x14ac:dyDescent="0.2">
      <c r="A3" s="35"/>
      <c r="B3" s="35"/>
      <c r="C3" s="35"/>
      <c r="D3" s="35"/>
      <c r="E3" s="35"/>
      <c r="F3" s="35"/>
    </row>
    <row r="4" spans="1:6" s="2" customFormat="1" ht="21" customHeight="1" x14ac:dyDescent="0.2">
      <c r="A4" s="35"/>
      <c r="B4" s="35"/>
      <c r="C4" s="29" t="s">
        <v>148</v>
      </c>
      <c r="D4" s="29"/>
      <c r="E4" s="29"/>
      <c r="F4" s="29"/>
    </row>
    <row r="5" spans="1:6" s="2" customFormat="1" ht="21" customHeight="1" x14ac:dyDescent="0.2">
      <c r="A5" s="38" t="s">
        <v>143</v>
      </c>
      <c r="B5" s="38"/>
      <c r="C5" s="38"/>
      <c r="D5" s="38"/>
      <c r="E5" s="38"/>
      <c r="F5" s="38"/>
    </row>
    <row r="6" spans="1:6" s="2" customFormat="1" ht="42" customHeight="1" x14ac:dyDescent="0.2">
      <c r="A6" s="47" t="s">
        <v>158</v>
      </c>
      <c r="B6" s="47"/>
      <c r="C6" s="47"/>
      <c r="D6" s="47"/>
      <c r="E6" s="47"/>
      <c r="F6" s="47"/>
    </row>
    <row r="7" spans="1:6" s="2" customFormat="1" ht="21" customHeight="1" x14ac:dyDescent="0.2">
      <c r="A7" s="40"/>
      <c r="B7" s="40"/>
      <c r="C7" s="40"/>
      <c r="D7" s="40"/>
      <c r="E7" s="40"/>
      <c r="F7" s="40"/>
    </row>
    <row r="8" spans="1:6" s="35" customFormat="1" ht="21" customHeight="1" x14ac:dyDescent="0.2">
      <c r="A8" s="39"/>
      <c r="B8" s="39" t="s">
        <v>149</v>
      </c>
      <c r="C8" s="39"/>
      <c r="D8" s="39"/>
      <c r="E8" s="39"/>
      <c r="F8" s="39"/>
    </row>
    <row r="9" spans="1:6" s="35" customFormat="1" ht="21" customHeight="1" x14ac:dyDescent="0.2">
      <c r="A9" s="39"/>
      <c r="B9" s="41" t="s">
        <v>150</v>
      </c>
      <c r="C9" s="41"/>
      <c r="D9" s="41"/>
      <c r="E9" s="41"/>
      <c r="F9" s="41"/>
    </row>
    <row r="10" spans="1:6" s="35" customFormat="1" ht="21" customHeight="1" x14ac:dyDescent="0.2">
      <c r="A10" s="39"/>
      <c r="B10" s="42" t="s">
        <v>151</v>
      </c>
      <c r="C10" s="41"/>
      <c r="D10" s="41"/>
      <c r="E10" s="41"/>
      <c r="F10" s="41"/>
    </row>
    <row r="11" spans="1:6" s="35" customFormat="1" ht="21" customHeight="1" x14ac:dyDescent="0.2">
      <c r="A11" s="39"/>
      <c r="B11" s="41" t="s">
        <v>152</v>
      </c>
      <c r="C11" s="41"/>
      <c r="D11" s="41"/>
      <c r="E11" s="41"/>
      <c r="F11" s="41"/>
    </row>
    <row r="12" spans="1:6" s="35" customFormat="1" ht="21" customHeight="1" x14ac:dyDescent="0.2">
      <c r="A12" s="39"/>
      <c r="B12" s="41" t="s">
        <v>153</v>
      </c>
      <c r="C12" s="41"/>
      <c r="D12" s="41"/>
      <c r="E12" s="41"/>
      <c r="F12" s="41"/>
    </row>
    <row r="13" spans="1:6" s="35" customFormat="1" ht="21" customHeight="1" x14ac:dyDescent="0.2">
      <c r="A13" s="39"/>
      <c r="B13" s="39" t="s">
        <v>154</v>
      </c>
      <c r="C13" s="39"/>
      <c r="D13" s="39"/>
      <c r="E13" s="39"/>
      <c r="F13" s="39"/>
    </row>
    <row r="14" spans="1:6" ht="8.25" customHeight="1" x14ac:dyDescent="0.25"/>
    <row r="15" spans="1:6" ht="24.75" customHeight="1" x14ac:dyDescent="0.25">
      <c r="A15" s="27" t="s">
        <v>3</v>
      </c>
      <c r="B15" s="27" t="s">
        <v>4</v>
      </c>
      <c r="C15" s="27" t="s">
        <v>5</v>
      </c>
      <c r="D15" s="30" t="s">
        <v>107</v>
      </c>
      <c r="E15" s="30" t="s">
        <v>124</v>
      </c>
      <c r="F15" s="30" t="s">
        <v>8</v>
      </c>
    </row>
    <row r="16" spans="1:6" ht="34.5" customHeight="1" x14ac:dyDescent="0.25">
      <c r="A16" s="27"/>
      <c r="B16" s="27"/>
      <c r="C16" s="27"/>
      <c r="D16" s="31"/>
      <c r="E16" s="31"/>
      <c r="F16" s="31"/>
    </row>
    <row r="17" spans="1:6" s="13" customFormat="1" ht="33" x14ac:dyDescent="0.25">
      <c r="A17" s="17" t="s">
        <v>70</v>
      </c>
      <c r="B17" s="18" t="s">
        <v>9</v>
      </c>
      <c r="C17" s="32">
        <v>23</v>
      </c>
      <c r="D17" s="32">
        <v>23</v>
      </c>
      <c r="E17" s="32">
        <v>22</v>
      </c>
      <c r="F17" s="17"/>
    </row>
    <row r="18" spans="1:6" x14ac:dyDescent="0.25">
      <c r="A18" s="3">
        <v>1</v>
      </c>
      <c r="B18" s="5" t="s">
        <v>10</v>
      </c>
      <c r="C18" s="33">
        <v>11</v>
      </c>
      <c r="D18" s="33">
        <v>11</v>
      </c>
      <c r="E18" s="33">
        <v>11</v>
      </c>
      <c r="F18" s="3"/>
    </row>
    <row r="19" spans="1:6" x14ac:dyDescent="0.25">
      <c r="A19" s="3">
        <v>2</v>
      </c>
      <c r="B19" s="5" t="s">
        <v>13</v>
      </c>
      <c r="C19" s="33">
        <v>8</v>
      </c>
      <c r="D19" s="33">
        <v>8</v>
      </c>
      <c r="E19" s="33">
        <v>8</v>
      </c>
      <c r="F19" s="3"/>
    </row>
    <row r="20" spans="1:6" x14ac:dyDescent="0.25">
      <c r="A20" s="3">
        <v>3</v>
      </c>
      <c r="B20" s="5" t="s">
        <v>16</v>
      </c>
      <c r="C20" s="33">
        <v>2</v>
      </c>
      <c r="D20" s="33">
        <v>2</v>
      </c>
      <c r="E20" s="33">
        <v>2</v>
      </c>
      <c r="F20" s="3"/>
    </row>
    <row r="21" spans="1:6" ht="33" x14ac:dyDescent="0.25">
      <c r="A21" s="3">
        <v>4</v>
      </c>
      <c r="B21" s="5" t="s">
        <v>17</v>
      </c>
      <c r="C21" s="33">
        <v>1</v>
      </c>
      <c r="D21" s="33">
        <v>1</v>
      </c>
      <c r="E21" s="33">
        <v>0</v>
      </c>
      <c r="F21" s="3"/>
    </row>
    <row r="22" spans="1:6" x14ac:dyDescent="0.25">
      <c r="A22" s="3">
        <v>5</v>
      </c>
      <c r="B22" s="5" t="s">
        <v>18</v>
      </c>
      <c r="C22" s="33">
        <v>1</v>
      </c>
      <c r="D22" s="33">
        <v>1</v>
      </c>
      <c r="E22" s="33">
        <v>1</v>
      </c>
      <c r="F22" s="3"/>
    </row>
    <row r="23" spans="1:6" s="13" customFormat="1" ht="33" x14ac:dyDescent="0.25">
      <c r="A23" s="17" t="s">
        <v>75</v>
      </c>
      <c r="B23" s="18" t="s">
        <v>69</v>
      </c>
      <c r="C23" s="32">
        <v>22</v>
      </c>
      <c r="D23" s="32">
        <v>22</v>
      </c>
      <c r="E23" s="32">
        <v>21</v>
      </c>
      <c r="F23" s="17"/>
    </row>
    <row r="24" spans="1:6" ht="33" x14ac:dyDescent="0.25">
      <c r="A24" s="3">
        <v>1</v>
      </c>
      <c r="B24" s="5" t="s">
        <v>19</v>
      </c>
      <c r="C24" s="33">
        <v>4</v>
      </c>
      <c r="D24" s="33">
        <v>4</v>
      </c>
      <c r="E24" s="33">
        <v>4</v>
      </c>
      <c r="F24" s="3"/>
    </row>
    <row r="25" spans="1:6" ht="49.5" x14ac:dyDescent="0.25">
      <c r="A25" s="3">
        <v>2</v>
      </c>
      <c r="B25" s="5" t="s">
        <v>20</v>
      </c>
      <c r="C25" s="33">
        <v>4</v>
      </c>
      <c r="D25" s="33">
        <v>4</v>
      </c>
      <c r="E25" s="33">
        <v>4</v>
      </c>
      <c r="F25" s="3"/>
    </row>
    <row r="26" spans="1:6" x14ac:dyDescent="0.25">
      <c r="A26" s="3">
        <v>3</v>
      </c>
      <c r="B26" s="5" t="s">
        <v>21</v>
      </c>
      <c r="C26" s="33">
        <v>4</v>
      </c>
      <c r="D26" s="33">
        <v>4</v>
      </c>
      <c r="E26" s="33">
        <v>4</v>
      </c>
      <c r="F26" s="3"/>
    </row>
    <row r="27" spans="1:6" ht="33" x14ac:dyDescent="0.25">
      <c r="A27" s="3">
        <v>4</v>
      </c>
      <c r="B27" s="5" t="s">
        <v>22</v>
      </c>
      <c r="C27" s="33">
        <v>4</v>
      </c>
      <c r="D27" s="33">
        <v>4</v>
      </c>
      <c r="E27" s="33">
        <v>4</v>
      </c>
      <c r="F27" s="3"/>
    </row>
    <row r="28" spans="1:6" ht="33" x14ac:dyDescent="0.25">
      <c r="A28" s="3">
        <v>5</v>
      </c>
      <c r="B28" s="5" t="s">
        <v>23</v>
      </c>
      <c r="C28" s="33">
        <v>3</v>
      </c>
      <c r="D28" s="33">
        <v>3</v>
      </c>
      <c r="E28" s="33">
        <v>3</v>
      </c>
      <c r="F28" s="3"/>
    </row>
    <row r="29" spans="1:6" ht="33" x14ac:dyDescent="0.25">
      <c r="A29" s="3">
        <v>6</v>
      </c>
      <c r="B29" s="5" t="s">
        <v>24</v>
      </c>
      <c r="C29" s="33">
        <v>3</v>
      </c>
      <c r="D29" s="33">
        <v>3</v>
      </c>
      <c r="E29" s="33">
        <v>2</v>
      </c>
      <c r="F29" s="3"/>
    </row>
    <row r="30" spans="1:6" s="13" customFormat="1" x14ac:dyDescent="0.25">
      <c r="A30" s="17" t="s">
        <v>76</v>
      </c>
      <c r="B30" s="18" t="s">
        <v>25</v>
      </c>
      <c r="C30" s="32">
        <v>45</v>
      </c>
      <c r="D30" s="32">
        <v>39</v>
      </c>
      <c r="E30" s="32">
        <v>40</v>
      </c>
      <c r="F30" s="17"/>
    </row>
    <row r="31" spans="1:6" ht="49.5" x14ac:dyDescent="0.25">
      <c r="A31" s="3">
        <v>1</v>
      </c>
      <c r="B31" s="5" t="s">
        <v>26</v>
      </c>
      <c r="C31" s="33">
        <v>6</v>
      </c>
      <c r="D31" s="33">
        <v>6</v>
      </c>
      <c r="E31" s="33">
        <v>2</v>
      </c>
      <c r="F31" s="3"/>
    </row>
    <row r="32" spans="1:6" ht="49.5" x14ac:dyDescent="0.25">
      <c r="A32" s="3">
        <v>2</v>
      </c>
      <c r="B32" s="5" t="s">
        <v>32</v>
      </c>
      <c r="C32" s="33">
        <v>18</v>
      </c>
      <c r="D32" s="33">
        <v>12</v>
      </c>
      <c r="E32" s="33">
        <v>18</v>
      </c>
      <c r="F32" s="3"/>
    </row>
    <row r="33" spans="1:6" ht="49.5" x14ac:dyDescent="0.25">
      <c r="A33" s="3">
        <v>3</v>
      </c>
      <c r="B33" s="5" t="s">
        <v>37</v>
      </c>
      <c r="C33" s="33">
        <v>5</v>
      </c>
      <c r="D33" s="33">
        <v>5</v>
      </c>
      <c r="E33" s="33">
        <v>5</v>
      </c>
      <c r="F33" s="3"/>
    </row>
    <row r="34" spans="1:6" x14ac:dyDescent="0.25">
      <c r="A34" s="3">
        <v>4</v>
      </c>
      <c r="B34" s="5" t="s">
        <v>41</v>
      </c>
      <c r="C34" s="33">
        <v>3</v>
      </c>
      <c r="D34" s="33">
        <v>3</v>
      </c>
      <c r="E34" s="33">
        <v>2</v>
      </c>
      <c r="F34" s="3"/>
    </row>
    <row r="35" spans="1:6" ht="82.5" x14ac:dyDescent="0.25">
      <c r="A35" s="3">
        <v>5</v>
      </c>
      <c r="B35" s="5" t="s">
        <v>45</v>
      </c>
      <c r="C35" s="33">
        <v>4</v>
      </c>
      <c r="D35" s="33">
        <v>4</v>
      </c>
      <c r="E35" s="33">
        <v>4</v>
      </c>
      <c r="F35" s="3"/>
    </row>
    <row r="36" spans="1:6" ht="33" x14ac:dyDescent="0.25">
      <c r="A36" s="3">
        <v>6</v>
      </c>
      <c r="B36" s="5" t="s">
        <v>49</v>
      </c>
      <c r="C36" s="33">
        <v>5</v>
      </c>
      <c r="D36" s="33">
        <v>5</v>
      </c>
      <c r="E36" s="33">
        <v>5</v>
      </c>
      <c r="F36" s="3"/>
    </row>
    <row r="37" spans="1:6" x14ac:dyDescent="0.25">
      <c r="A37" s="3">
        <v>7</v>
      </c>
      <c r="B37" s="5" t="s">
        <v>54</v>
      </c>
      <c r="C37" s="33">
        <v>3</v>
      </c>
      <c r="D37" s="33">
        <v>3</v>
      </c>
      <c r="E37" s="33">
        <v>3</v>
      </c>
      <c r="F37" s="3"/>
    </row>
    <row r="38" spans="1:6" ht="33" x14ac:dyDescent="0.25">
      <c r="A38" s="3">
        <v>8</v>
      </c>
      <c r="B38" s="5" t="s">
        <v>57</v>
      </c>
      <c r="C38" s="33">
        <v>1</v>
      </c>
      <c r="D38" s="33">
        <v>1</v>
      </c>
      <c r="E38" s="33">
        <v>1</v>
      </c>
      <c r="F38" s="3"/>
    </row>
    <row r="39" spans="1:6" s="13" customFormat="1" x14ac:dyDescent="0.25">
      <c r="A39" s="17" t="s">
        <v>98</v>
      </c>
      <c r="B39" s="18" t="s">
        <v>58</v>
      </c>
      <c r="C39" s="32">
        <v>5</v>
      </c>
      <c r="D39" s="32">
        <v>5</v>
      </c>
      <c r="E39" s="32">
        <v>5</v>
      </c>
      <c r="F39" s="17"/>
    </row>
    <row r="40" spans="1:6" x14ac:dyDescent="0.25">
      <c r="A40" s="3">
        <v>1</v>
      </c>
      <c r="B40" s="5" t="s">
        <v>60</v>
      </c>
      <c r="C40" s="33">
        <v>3</v>
      </c>
      <c r="D40" s="33"/>
      <c r="E40" s="33"/>
      <c r="F40" s="3"/>
    </row>
    <row r="41" spans="1:6" ht="49.5" x14ac:dyDescent="0.25">
      <c r="A41" s="3">
        <v>2</v>
      </c>
      <c r="B41" s="5" t="s">
        <v>61</v>
      </c>
      <c r="C41" s="33">
        <v>4</v>
      </c>
      <c r="D41" s="33"/>
      <c r="E41" s="33"/>
      <c r="F41" s="3"/>
    </row>
    <row r="42" spans="1:6" ht="49.5" x14ac:dyDescent="0.25">
      <c r="A42" s="3">
        <v>3</v>
      </c>
      <c r="B42" s="5" t="s">
        <v>62</v>
      </c>
      <c r="C42" s="33">
        <v>5</v>
      </c>
      <c r="D42" s="33">
        <v>5</v>
      </c>
      <c r="E42" s="33">
        <v>5</v>
      </c>
      <c r="F42" s="3"/>
    </row>
    <row r="43" spans="1:6" s="13" customFormat="1" x14ac:dyDescent="0.25">
      <c r="A43" s="17" t="s">
        <v>99</v>
      </c>
      <c r="B43" s="18" t="s">
        <v>63</v>
      </c>
      <c r="C43" s="32">
        <v>5</v>
      </c>
      <c r="D43" s="32">
        <v>5</v>
      </c>
      <c r="E43" s="32">
        <v>5</v>
      </c>
      <c r="F43" s="17"/>
    </row>
    <row r="44" spans="1:6" s="13" customFormat="1" ht="29.25" customHeight="1" x14ac:dyDescent="0.25">
      <c r="A44" s="12"/>
      <c r="B44" s="12" t="s">
        <v>100</v>
      </c>
      <c r="C44" s="34">
        <v>100</v>
      </c>
      <c r="D44" s="34">
        <v>94</v>
      </c>
      <c r="E44" s="34">
        <v>93</v>
      </c>
      <c r="F44" s="12"/>
    </row>
    <row r="45" spans="1:6" s="13" customFormat="1" hidden="1" x14ac:dyDescent="0.25">
      <c r="A45" s="17" t="s">
        <v>104</v>
      </c>
      <c r="B45" s="18" t="s">
        <v>101</v>
      </c>
      <c r="C45" s="17"/>
      <c r="D45" s="17"/>
      <c r="E45" s="17"/>
      <c r="F45" s="17"/>
    </row>
    <row r="46" spans="1:6" s="11" customFormat="1" ht="34.5" hidden="1" x14ac:dyDescent="0.3">
      <c r="A46" s="9">
        <v>1</v>
      </c>
      <c r="B46" s="10" t="s">
        <v>102</v>
      </c>
      <c r="C46" s="9" t="s">
        <v>105</v>
      </c>
      <c r="D46" s="9"/>
      <c r="E46" s="9"/>
      <c r="F46" s="9"/>
    </row>
    <row r="47" spans="1:6" s="11" customFormat="1" ht="51.75" hidden="1" x14ac:dyDescent="0.3">
      <c r="A47" s="9">
        <v>2</v>
      </c>
      <c r="B47" s="10" t="s">
        <v>103</v>
      </c>
      <c r="C47" s="9" t="s">
        <v>106</v>
      </c>
      <c r="D47" s="9"/>
      <c r="E47" s="9"/>
      <c r="F47" s="9"/>
    </row>
    <row r="49" spans="4:6" x14ac:dyDescent="0.25">
      <c r="D49" s="44" t="s">
        <v>148</v>
      </c>
      <c r="E49" s="44"/>
      <c r="F49" s="44"/>
    </row>
    <row r="50" spans="4:6" x14ac:dyDescent="0.25">
      <c r="D50" s="45" t="s">
        <v>155</v>
      </c>
      <c r="E50" s="45"/>
      <c r="F50" s="45"/>
    </row>
    <row r="51" spans="4:6" x14ac:dyDescent="0.25">
      <c r="D51" s="45" t="s">
        <v>156</v>
      </c>
      <c r="E51" s="45"/>
      <c r="F51" s="45"/>
    </row>
    <row r="52" spans="4:6" x14ac:dyDescent="0.25">
      <c r="D52" s="43"/>
      <c r="E52" s="43"/>
      <c r="F52" s="43"/>
    </row>
    <row r="53" spans="4:6" x14ac:dyDescent="0.25">
      <c r="D53" s="43"/>
      <c r="E53" s="43"/>
      <c r="F53" s="43"/>
    </row>
    <row r="54" spans="4:6" x14ac:dyDescent="0.25">
      <c r="D54" s="43"/>
      <c r="E54" s="43"/>
      <c r="F54" s="43"/>
    </row>
    <row r="55" spans="4:6" x14ac:dyDescent="0.25">
      <c r="D55" s="43"/>
      <c r="E55" s="43"/>
      <c r="F55" s="43"/>
    </row>
    <row r="56" spans="4:6" x14ac:dyDescent="0.25">
      <c r="D56" s="43"/>
      <c r="E56" s="43"/>
      <c r="F56" s="43"/>
    </row>
    <row r="58" spans="4:6" ht="18.75" x14ac:dyDescent="0.3">
      <c r="D58" s="46" t="s">
        <v>157</v>
      </c>
      <c r="E58" s="46"/>
      <c r="F58" s="46"/>
    </row>
  </sheetData>
  <mergeCells count="21">
    <mergeCell ref="D58:F58"/>
    <mergeCell ref="B11:F11"/>
    <mergeCell ref="B12:F12"/>
    <mergeCell ref="D49:F49"/>
    <mergeCell ref="D50:F50"/>
    <mergeCell ref="D51:F51"/>
    <mergeCell ref="E15:E16"/>
    <mergeCell ref="A1:B1"/>
    <mergeCell ref="A2:B2"/>
    <mergeCell ref="C1:F1"/>
    <mergeCell ref="C2:F2"/>
    <mergeCell ref="C4:F4"/>
    <mergeCell ref="B9:F9"/>
    <mergeCell ref="B10:F10"/>
    <mergeCell ref="A5:F5"/>
    <mergeCell ref="A6:F6"/>
    <mergeCell ref="A15:A16"/>
    <mergeCell ref="B15:B16"/>
    <mergeCell ref="C15:C16"/>
    <mergeCell ref="F15:F16"/>
    <mergeCell ref="D15:D16"/>
  </mergeCells>
  <pageMargins left="0.9055118110236221" right="0.31496062992125984" top="0.35433070866141736" bottom="0.35433070866141736" header="0.31496062992125984" footer="0.31496062992125984"/>
  <pageSetup paperSize="9" scale="9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CT</vt:lpstr>
      <vt:lpstr>PL2</vt:lpstr>
      <vt:lpstr>'PL2'!Print_Area</vt:lpstr>
      <vt:lpstr>CT!Print_Titles</vt:lpstr>
      <vt:lpstr>'PL2'!Print_Titles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2023-11-21T03:19:34Z</dcterms:modified>
</cp:coreProperties>
</file>