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2"/>
  </bookViews>
  <sheets>
    <sheet name="Chart1" sheetId="71" state="hidden" r:id="rId1"/>
    <sheet name="TH Lịch chung (T42)" sheetId="81" r:id="rId2"/>
    <sheet name="Sheet2" sheetId="83" r:id="rId3"/>
    <sheet name="Sheet1" sheetId="82" r:id="rId4"/>
    <sheet name="BP KHTH" sheetId="56" r:id="rId5"/>
    <sheet name="TĐNB" sheetId="79" r:id="rId6"/>
  </sheets>
  <definedNames>
    <definedName name="_xlnm.Print_Area" localSheetId="1">'TH Lịch chung (T42)'!$A$1:$I$64</definedName>
    <definedName name="_xlnm.Print_Titles" localSheetId="1">'TH Lịch chung (T42)'!$7:$8</definedName>
  </definedNames>
  <calcPr calcId="162913"/>
</workbook>
</file>

<file path=xl/calcChain.xml><?xml version="1.0" encoding="utf-8"?>
<calcChain xmlns="http://schemas.openxmlformats.org/spreadsheetml/2006/main">
  <c r="F6" i="83" l="1"/>
  <c r="F9" i="83"/>
  <c r="F12" i="83" s="1"/>
  <c r="F8" i="83"/>
  <c r="D61" i="79" l="1"/>
  <c r="D56" i="79"/>
  <c r="D58" i="79" s="1"/>
  <c r="D51" i="79"/>
  <c r="D46" i="79"/>
  <c r="D48" i="79" s="1"/>
  <c r="D41" i="79"/>
  <c r="D36" i="79"/>
  <c r="D38" i="79" s="1"/>
  <c r="D31" i="79"/>
  <c r="D28" i="79"/>
  <c r="D26" i="79"/>
  <c r="B24" i="79"/>
  <c r="B34" i="79" s="1"/>
  <c r="B44" i="79" s="1"/>
  <c r="B54" i="79" s="1"/>
  <c r="B62" i="79" s="1"/>
  <c r="A24" i="79"/>
  <c r="A34" i="79" s="1"/>
  <c r="A44" i="79" s="1"/>
  <c r="A54" i="79" s="1"/>
  <c r="A62" i="79" s="1"/>
  <c r="D21" i="79"/>
  <c r="D16" i="79"/>
  <c r="D18" i="79" s="1"/>
  <c r="D11" i="79"/>
  <c r="A5" i="79" l="1"/>
</calcChain>
</file>

<file path=xl/sharedStrings.xml><?xml version="1.0" encoding="utf-8"?>
<sst xmlns="http://schemas.openxmlformats.org/spreadsheetml/2006/main" count="640" uniqueCount="211">
  <si>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</si>
  <si>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</si>
  <si>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</si>
  <si>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</si>
  <si>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</si>
  <si>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</si>
  <si>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</si>
  <si>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</si>
  <si>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</si>
  <si>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</si>
  <si>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</si>
  <si>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</si>
  <si>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</si>
  <si>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</si>
  <si>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</si>
  <si>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</si>
  <si>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</si>
  <si>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</si>
  <si>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</si>
  <si>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</si>
  <si>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</si>
  <si>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</si>
  <si>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</si>
  <si>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</si>
  <si>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</si>
  <si>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</si>
  <si>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</si>
  <si>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</si>
  <si>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</si>
  <si>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</si>
  <si>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</si>
  <si>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</si>
  <si>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</si>
  <si>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</si>
  <si>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</si>
  <si>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</si>
  <si>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</si>
  <si>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</si>
  <si>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</si>
  <si>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</si>
  <si>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</si>
  <si>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</si>
  <si>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</si>
  <si>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</si>
  <si>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</si>
  <si>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Trương Văn Học, Phó chủ tịch chủ trì</t>
  </si>
  <si>
    <t>Liên</t>
  </si>
  <si>
    <t xml:space="preserve"> Liên</t>
  </si>
  <si>
    <t xml:space="preserve">Xử lý văn bản đi và đến; BC và chỉ đạo đột xuất (nếu có); </t>
  </si>
  <si>
    <t>Ghi chú</t>
  </si>
  <si>
    <t xml:space="preserve">XD Lịch công tác; Xử lý văn bản; </t>
  </si>
  <si>
    <t>5.5</t>
  </si>
  <si>
    <t>Dịu</t>
  </si>
  <si>
    <t>Sơn</t>
  </si>
  <si>
    <t>Lịch UBND Huyện; Đồng chí Đặng Thị Huyền, Chủ tịch chủ trì</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</si>
  <si>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</si>
  <si>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</si>
  <si>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</si>
  <si>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</si>
  <si>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</si>
  <si>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</si>
  <si>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</si>
  <si>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</si>
  <si>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HAI</t>
  </si>
  <si>
    <t>8h00</t>
  </si>
  <si>
    <t>Thẩm định: Chi phí CBĐT-CBTH các dự án</t>
  </si>
  <si>
    <t>x</t>
  </si>
  <si>
    <t>TĐ</t>
  </si>
  <si>
    <t>Ban QLDA</t>
  </si>
  <si>
    <t>14h00</t>
  </si>
  <si>
    <t>Rà soát hồ sơ thiết kế BVTC dự án đường nội đồng xã Phù Đổng (giai đoạn 2)</t>
  </si>
  <si>
    <t>Đc Tiệp, Phương,  Sơn</t>
  </si>
  <si>
    <t>KHTH; TV; Đ/c Phương, Tiệp</t>
  </si>
  <si>
    <t>Xây dựng Đề án vị trí việc làm</t>
  </si>
  <si>
    <t>5.12</t>
  </si>
  <si>
    <t>Bộ phận XD DD chuẩn bị</t>
  </si>
  <si>
    <t>LỊCH CÔNG TÁC TUẦN 41</t>
  </si>
  <si>
    <t>Các cán bộ QLDA liên quan đến Ct15</t>
  </si>
  <si>
    <t>LỊCH CÔNG TÁC TUẦN 42</t>
  </si>
  <si>
    <t>Từ ngày  09/10/2023 - 14/10/2023</t>
  </si>
  <si>
    <t>09/10 HAI</t>
  </si>
  <si>
    <t>10/10 BA</t>
  </si>
  <si>
    <t>11/10 TƯ</t>
  </si>
  <si>
    <t>12/10 NĂM</t>
  </si>
  <si>
    <t xml:space="preserve"> 13/10 SÁU</t>
  </si>
  <si>
    <t>14/10 BẢY</t>
  </si>
  <si>
    <r>
      <rPr>
        <b/>
        <sz val="12"/>
        <rFont val="Times New Roman"/>
        <family val="1"/>
      </rPr>
      <t>8h00:</t>
    </r>
    <r>
      <rPr>
        <sz val="12"/>
        <rFont val="Times New Roman"/>
        <family val="1"/>
      </rPr>
      <t xml:space="preserve"> Lễ công bố và đón nhận danh hiệu "Xã đạt chuẩn nông thôn mới nâng cao, nông thôn mới kiểu mẫu" xã Cổ Bi và kỷ niệm 69 năm ngày Giải phóng Thủ Đô (10/10/1954-10/10/2023)</t>
    </r>
  </si>
  <si>
    <t>Trung tâm Văn hóa thể thao xã Cổ Bi</t>
  </si>
  <si>
    <t>Giấy mời UBND xã Cổ Bi
Ghi chú: Đại biểu dự trang phục
- Nam: Sơ mi trắng
- Nữ: Áo dài truyền thống</t>
  </si>
  <si>
    <r>
      <rPr>
        <b/>
        <sz val="12"/>
        <color theme="1"/>
        <rFont val="Times New Roman"/>
        <family val="1"/>
      </rPr>
      <t xml:space="preserve">17h00: </t>
    </r>
    <r>
      <rPr>
        <sz val="12"/>
        <color theme="1"/>
        <rFont val="Times New Roman"/>
        <family val="1"/>
      </rPr>
      <t>Dự Lễ kỷ niệm ngày Doanh Nhân Việt Nam</t>
    </r>
  </si>
  <si>
    <t>Giấy mời</t>
  </si>
  <si>
    <t>Trung tâm Hội nghị sân Golf Long Biên</t>
  </si>
  <si>
    <r>
      <rPr>
        <b/>
        <sz val="12"/>
        <rFont val="Times New Roman"/>
        <family val="1"/>
      </rPr>
      <t xml:space="preserve">8h00: </t>
    </r>
    <r>
      <rPr>
        <sz val="12"/>
        <rFont val="Times New Roman"/>
        <family val="1"/>
      </rPr>
      <t>Dự lễ Đón nhận Quyết định ghi danh nghề quỳ vàng bạc Kiêu Kỵ là di sản văn hóa phi vật thể quốc gia, xã đạt chuẩn nông thôn mới nâng cao, khánh thành công trình tu bổ tôn tạo cụm di tích Đình - Đền Kiêu Kỵ; Lễ hội truyền thống thôn Kiêu Kỵ năm 2023</t>
    </r>
  </si>
  <si>
    <t>Cụm di tích Đình - Đền Kiêu Kỵ, xã Kiêu Kỵ</t>
  </si>
  <si>
    <r>
      <rPr>
        <b/>
        <sz val="12"/>
        <rFont val="Times New Roman"/>
        <family val="1"/>
      </rPr>
      <t>8h00:</t>
    </r>
    <r>
      <rPr>
        <sz val="12"/>
        <rFont val="Times New Roman"/>
        <family val="1"/>
      </rPr>
      <t xml:space="preserve"> Lễ đón nhận và công bố Quyết định danh hiệu xã đạt chuẩn nông thôn mới nâng cao và cây di sản Việt Nam, xã Văn Đức, huyện Gia Lâm</t>
    </r>
  </si>
  <si>
    <t>Hội trường Đảng ủy - HĐND - UBND xã Văn Đức</t>
  </si>
  <si>
    <t>Giấy mời UBND xã Văn Đức
Ghi chú: Đại biểu dự trang phục
- Nam: Sơ mi trắng
- Nữ: Áo dài truyền thống</t>
  </si>
  <si>
    <t>Giấy mời 57/GM-HĐND</t>
  </si>
  <si>
    <t>HT 3.22</t>
  </si>
  <si>
    <r>
      <rPr>
        <b/>
        <sz val="12"/>
        <rFont val="Times New Roman"/>
        <family val="1"/>
      </rPr>
      <t xml:space="preserve">14h30: </t>
    </r>
    <r>
      <rPr>
        <sz val="12"/>
        <rFont val="Times New Roman"/>
        <family val="1"/>
      </rPr>
      <t>Giao ban công tác Dân vận 9 tháng năm 2023 và Gặp mặt, kỷ niệm 93 năm ngày truyền thống công tác Dân vận của Đảng (15/10/1930-15/10/2023)</t>
    </r>
  </si>
  <si>
    <t>UBND xã Dương Hà</t>
  </si>
  <si>
    <t>Giấy mời 07-GM/BDVHU</t>
  </si>
  <si>
    <r>
      <t xml:space="preserve">15h30: </t>
    </r>
    <r>
      <rPr>
        <sz val="12"/>
        <rFont val="Times New Roman"/>
        <family val="1"/>
      </rPr>
      <t>Họp Tập thể UBND Huyện</t>
    </r>
  </si>
  <si>
    <r>
      <t xml:space="preserve">15h30: </t>
    </r>
    <r>
      <rPr>
        <sz val="12"/>
        <rFont val="Times New Roman"/>
        <family val="1"/>
      </rPr>
      <t>Báo cáo phương án chuyển đổi cơ cấu cây trồng vật nuôi trên địa bàn xã Phú Thị.</t>
    </r>
  </si>
  <si>
    <r>
      <rPr>
        <b/>
        <sz val="12"/>
        <rFont val="Times New Roman"/>
        <family val="1"/>
      </rPr>
      <t>13h30:</t>
    </r>
    <r>
      <rPr>
        <sz val="12"/>
        <rFont val="Times New Roman"/>
        <family val="1"/>
      </rPr>
      <t xml:space="preserve"> Tổ công tác UBND Thành phố kiểm tra công tác quản lý nhà nước về hoạt động quảng cáo trên địa bàn Huyện</t>
    </r>
  </si>
  <si>
    <t>Phòng 3.1</t>
  </si>
  <si>
    <r>
      <t>9h30:</t>
    </r>
    <r>
      <rPr>
        <sz val="12"/>
        <rFont val="Times New Roman"/>
        <family val="1"/>
      </rPr>
      <t xml:space="preserve"> Lễ khánh thành, gắn biển các công trình cấp Thành phố, cấp Huyện chào mừng kỷ niệm 69 năm Ngày giải phóng Thủ đô.</t>
    </r>
  </si>
  <si>
    <t>Tại TT Trâu Quỳ, xã Cổ Bi, xã Đa Tốn</t>
  </si>
  <si>
    <r>
      <rPr>
        <b/>
        <sz val="12"/>
        <rFont val="Times New Roman"/>
        <family val="1"/>
      </rPr>
      <t xml:space="preserve">16h00: </t>
    </r>
    <r>
      <rPr>
        <sz val="12"/>
        <rFont val="Times New Roman"/>
        <family val="1"/>
      </rPr>
      <t>Ban QLDA báo cáo tình hình thực hiện dự án xã hội hóa (CX3, CX4) trong khu 31ha, thị trấn Trâu Quỳ</t>
    </r>
  </si>
  <si>
    <t>Bộ phận QHĐG chuẩn bị</t>
  </si>
  <si>
    <t>Bộ phận KHTH chuẩn bị</t>
  </si>
  <si>
    <t>Báo cáo tiến độ đấu giá, giải ngân vốn đầu tư xây dựng (gửi báo cáo, không tổ chức họp)</t>
  </si>
  <si>
    <r>
      <rPr>
        <b/>
        <sz val="12"/>
        <color theme="1"/>
        <rFont val="Times New Roman"/>
        <family val="1"/>
      </rPr>
      <t>8h30</t>
    </r>
    <r>
      <rPr>
        <sz val="12"/>
        <color theme="1"/>
        <rFont val="Times New Roman"/>
        <family val="1"/>
      </rPr>
      <t>: Kiểm điểm tiến độ QT dự án Đường DH-ĐHNNI và Khu 31ha Trâu Quỳ;</t>
    </r>
  </si>
  <si>
    <t xml:space="preserve">Toàn thể đảng viên chi bộ 1 </t>
  </si>
  <si>
    <t>Đ/c Nhung</t>
  </si>
  <si>
    <r>
      <rPr>
        <b/>
        <sz val="12"/>
        <rFont val="Times New Roman"/>
        <family val="1"/>
      </rPr>
      <t>9h30</t>
    </r>
    <r>
      <rPr>
        <sz val="12"/>
        <rFont val="Times New Roman"/>
        <family val="1"/>
      </rPr>
      <t>: Sinh hoạt Chi bộ 1</t>
    </r>
  </si>
  <si>
    <r>
      <rPr>
        <b/>
        <sz val="12"/>
        <color theme="1"/>
        <rFont val="Times New Roman"/>
        <family val="1"/>
      </rPr>
      <t>14h00</t>
    </r>
    <r>
      <rPr>
        <sz val="12"/>
        <color theme="1"/>
        <rFont val="Times New Roman"/>
        <family val="1"/>
      </rPr>
      <t>: Kiểm điểm tiến độ thực hiện các công việc tồn tại, vướng mắc của Công ty 15.</t>
    </r>
  </si>
  <si>
    <t>THCS Trâu Quỳ; TH Cổ bi; TTDN Đa Tốn</t>
  </si>
  <si>
    <r>
      <rPr>
        <b/>
        <sz val="12"/>
        <color theme="1"/>
        <rFont val="Times New Roman"/>
        <family val="1"/>
      </rPr>
      <t>16h00:</t>
    </r>
    <r>
      <rPr>
        <sz val="12"/>
        <color theme="1"/>
        <rFont val="Times New Roman"/>
        <family val="1"/>
      </rPr>
      <t xml:space="preserve"> Kiểm tra các công trình gắn biển</t>
    </r>
  </si>
  <si>
    <r>
      <rPr>
        <b/>
        <sz val="12"/>
        <color theme="1"/>
        <rFont val="Times New Roman"/>
        <family val="1"/>
      </rPr>
      <t>14h00</t>
    </r>
    <r>
      <rPr>
        <sz val="12"/>
        <color theme="1"/>
        <rFont val="Times New Roman"/>
        <family val="1"/>
      </rPr>
      <t>: Kiểm điểm tiến độ các DA quyết toán XD Dân dụng</t>
    </r>
  </si>
  <si>
    <t>Cập nhật tiến độ DA quyết toán</t>
  </si>
  <si>
    <t>Rà soát các ND liên quan đến luân chuyển vị trí công tác</t>
  </si>
  <si>
    <t>Cập nhật tiến độ DA mới</t>
  </si>
  <si>
    <t>Cập nhật tiến độ giải ngân; đấu giá</t>
  </si>
  <si>
    <t>TH Các ND Ban Giám đốc đã chỉ đạo tại các TB, KL</t>
  </si>
  <si>
    <t>LỊCH CÔNG TÁC TUẦN 42 NĂM 2023</t>
  </si>
  <si>
    <t>Rà soát thiết kế BVTC chùa Đề Trụ</t>
  </si>
  <si>
    <t>Rà soát thiết kế BVTC tiểu học Văn Đức</t>
  </si>
  <si>
    <t>Rà soát khối lượng điều chỉnh phát sinh gói nút giao đường sắt dự án Phan Đăng Lưu - Yên Thường</t>
  </si>
  <si>
    <t>/10</t>
  </si>
  <si>
    <t>Rà soát hồ sơ thiết kế BVTC dự án đường nội đồng xã Trung màu (giai đoạn 3)</t>
  </si>
  <si>
    <t>Rà soát hồ sơ dự toán: Phan Đăng Lưu-Yên Thường (đường sắt)</t>
  </si>
  <si>
    <t>Rà soát hồ sơ dự toán: Hạ tầng nông nghiệp Phù Đổng</t>
  </si>
  <si>
    <t>Rà soát hồ sơ TKBVTC đường nội đồng xã Văn Đức (GĐ2)</t>
  </si>
  <si>
    <t>Rà soát hồ sơ TKBVTC đường theo QH từ THCS Trâu Quỳ đến đường Đông Dư -Xương Xá</t>
  </si>
  <si>
    <t>Rà soát hồ sơ dự toán: Hạ tầng nông nghiệp Trung Mầu</t>
  </si>
  <si>
    <t>Rà soát hồ sơ dự toán phát sinh : Trụ sở Công an 7xã</t>
  </si>
  <si>
    <t>Các đc TT: XD DD;XDGT; TĐNB</t>
  </si>
  <si>
    <t>Đ/c Dịu</t>
  </si>
  <si>
    <r>
      <rPr>
        <b/>
        <sz val="12"/>
        <color theme="1"/>
        <rFont val="Times New Roman"/>
        <family val="1"/>
      </rPr>
      <t>14h00:</t>
    </r>
    <r>
      <rPr>
        <sz val="12"/>
        <color theme="1"/>
        <rFont val="Times New Roman"/>
        <family val="1"/>
      </rPr>
      <t xml:space="preserve"> Kiểm điểm, rà soát tiến độ các DA điều chỉnh, bổ sung</t>
    </r>
  </si>
  <si>
    <t>Phòng GĐ</t>
  </si>
  <si>
    <t>Đc Quý, đc Thọ, đc Mạnh, đc Lâm, đc Hằng, đc Nhung KT, đc Dịu, đc Sơn.</t>
  </si>
  <si>
    <t>Các đc Tổ truongr tổng hợp chung</t>
  </si>
  <si>
    <r>
      <rPr>
        <b/>
        <sz val="12"/>
        <rFont val="Times New Roman"/>
        <family val="1"/>
      </rPr>
      <t>8h30: T</t>
    </r>
    <r>
      <rPr>
        <sz val="12"/>
        <rFont val="Times New Roman"/>
        <family val="1"/>
      </rPr>
      <t xml:space="preserve">hảo luận kế hoạch giải ngân 3 tháng cuối năm 2023 </t>
    </r>
    <r>
      <rPr>
        <i/>
        <sz val="12"/>
        <rFont val="Times New Roman"/>
        <family val="1"/>
      </rPr>
      <t>(đc Dịu chuyển dự thảo kế hoạch vốn điều chỉnh cho các Tổ, các đc được giao QLDA xây dựng kế hoạch giải ngân chi tiết)</t>
    </r>
  </si>
  <si>
    <t>Tổ DTDT QL Cụm CN</t>
  </si>
  <si>
    <t>Đc Lê</t>
  </si>
  <si>
    <t>Cụm CN Phú Thị</t>
  </si>
  <si>
    <r>
      <rPr>
        <b/>
        <sz val="12"/>
        <color theme="1"/>
        <rFont val="Times New Roman"/>
        <family val="1"/>
      </rPr>
      <t>14h00:</t>
    </r>
    <r>
      <rPr>
        <sz val="12"/>
        <color theme="1"/>
        <rFont val="Times New Roman"/>
        <family val="1"/>
      </rPr>
      <t>: Chúc mừng các doanh nghiệp trong Cụm CN Phú Thị nhân ngày Doanh nhân Việt Nam</t>
    </r>
  </si>
  <si>
    <r>
      <rPr>
        <b/>
        <sz val="12"/>
        <rFont val="Times New Roman"/>
        <family val="1"/>
      </rPr>
      <t>15h00:</t>
    </r>
    <r>
      <rPr>
        <sz val="12"/>
        <rFont val="Times New Roman"/>
        <family val="1"/>
      </rPr>
      <t xml:space="preserve"> Làm việc tại cơ quan</t>
    </r>
  </si>
  <si>
    <r>
      <t xml:space="preserve">8h30: </t>
    </r>
    <r>
      <rPr>
        <sz val="12"/>
        <rFont val="Times New Roman"/>
        <family val="1"/>
      </rPr>
      <t>Kiểm tra hiện trường các dự án vướng mắc di chuyển điện</t>
    </r>
  </si>
  <si>
    <t>Cán bộ QLDA</t>
  </si>
  <si>
    <t>Đc Lâm tổng hợp danh mục</t>
  </si>
  <si>
    <t>Hiện trường</t>
  </si>
  <si>
    <t>Đc Kiên, đc Mạnh</t>
  </si>
  <si>
    <r>
      <rPr>
        <b/>
        <sz val="12"/>
        <color theme="1"/>
        <rFont val="Times New Roman"/>
        <family val="1"/>
      </rPr>
      <t>16h30</t>
    </r>
    <r>
      <rPr>
        <sz val="12"/>
        <color theme="1"/>
        <rFont val="Times New Roman"/>
        <family val="1"/>
      </rPr>
      <t>: Kiểm tra, thống nhất với trường THCS Trâu Quỳ về công tác gắn biển TP chào mừng kỉ niệm 10/10 Giải phóng Thủ đô</t>
    </r>
  </si>
  <si>
    <t>Xin nghỉ phép</t>
  </si>
  <si>
    <t>Bộ phận XD DD chuẩn bị; Đc Chiến</t>
  </si>
  <si>
    <t>Thành chuẩn bị</t>
  </si>
  <si>
    <t xml:space="preserve">45 Nguyễn Khuyến </t>
  </si>
  <si>
    <r>
      <rPr>
        <b/>
        <sz val="12"/>
        <rFont val="Times New Roman"/>
        <family val="1"/>
      </rPr>
      <t>10h</t>
    </r>
    <r>
      <rPr>
        <sz val="12"/>
        <rFont val="Times New Roman"/>
        <family val="1"/>
      </rPr>
      <t>: làm việc với Cty TNHHMTV thông tin tín hiệu đường sắt hà Nội</t>
    </r>
  </si>
  <si>
    <t>Ngọc Anh chuẩn bị</t>
  </si>
  <si>
    <r>
      <rPr>
        <b/>
        <sz val="12"/>
        <color theme="1"/>
        <rFont val="Times New Roman"/>
        <family val="1"/>
      </rPr>
      <t>8h30</t>
    </r>
    <r>
      <rPr>
        <sz val="12"/>
        <color theme="1"/>
        <rFont val="Times New Roman"/>
        <family val="1"/>
      </rPr>
      <t>: Kiểm tra dự án tại xã Bát Tràng</t>
    </r>
  </si>
  <si>
    <t>Đơn vị thi công, đơn vị thiết kế, ban QLDA điện Thành phố, cán bộ Ban</t>
  </si>
  <si>
    <t>Việt - Tình -Sơn</t>
  </si>
  <si>
    <t>Cty điện lực Gia Lâm</t>
  </si>
  <si>
    <r>
      <rPr>
        <b/>
        <sz val="12"/>
        <rFont val="Times New Roman"/>
        <family val="1"/>
      </rPr>
      <t>8h30</t>
    </r>
    <r>
      <rPr>
        <sz val="12"/>
        <rFont val="Times New Roman"/>
        <family val="1"/>
      </rPr>
      <t>: Làm việc Cty điện lực Gia Lâm về các dự án vướng mắc về điện (Tổ dân phố Nội thương, các tuyến đường ngõ xóm Đa Tốn, các tuyến đường Trâu Quỳ)- Dự kiến</t>
    </r>
  </si>
  <si>
    <r>
      <rPr>
        <b/>
        <sz val="12"/>
        <rFont val="Times New Roman"/>
        <family val="1"/>
      </rPr>
      <t>14h30</t>
    </r>
    <r>
      <rPr>
        <sz val="12"/>
        <rFont val="Times New Roman"/>
        <family val="1"/>
      </rPr>
      <t>: Thống nhất giải quyết các tồn tại để phục vụ công tác bàn giao và quyết toán DA XD Đường đô thị song hành với đường cao tốc Hà nội - Hải phòng, huyện Gia Lâm</t>
    </r>
  </si>
  <si>
    <t>Tình- Lâm - Minh- Thắng - Sơn-Thành</t>
  </si>
  <si>
    <t>Xã Đặng Xá</t>
  </si>
  <si>
    <r>
      <rPr>
        <b/>
        <sz val="12"/>
        <rFont val="Times New Roman"/>
        <family val="1"/>
      </rPr>
      <t>8h30</t>
    </r>
    <r>
      <rPr>
        <sz val="12"/>
        <rFont val="Times New Roman"/>
        <family val="1"/>
      </rPr>
      <t>: Làm việc với UBND xã Đặng xá về các công trình thi công</t>
    </r>
  </si>
  <si>
    <r>
      <rPr>
        <b/>
        <sz val="12"/>
        <color theme="1"/>
        <rFont val="Times New Roman"/>
        <family val="1"/>
      </rPr>
      <t>15h00:</t>
    </r>
    <r>
      <rPr>
        <sz val="12"/>
        <color theme="1"/>
        <rFont val="Times New Roman"/>
        <family val="1"/>
      </rPr>
      <t xml:space="preserve"> Kiểm điểm, rà soát tiến độ các DA điều chỉnh, bổ sung (Đc Quân bc điều chỉnh DA Cải tạo, sửa chữa các MN Đa Tốn, Đông Dư, Kiêu Kỵ, TT Yên Viên và TH Ninh Hiệp theo chỉ đạo của UBND huyện)</t>
    </r>
  </si>
  <si>
    <t>GM 102/QLDA ĐTXD</t>
  </si>
  <si>
    <t>Đ/c Thắng</t>
  </si>
  <si>
    <t>Hội trường 2.22</t>
  </si>
  <si>
    <r>
      <rPr>
        <b/>
        <sz val="12"/>
        <color rgb="FFFF0000"/>
        <rFont val="Times New Roman"/>
        <family val="1"/>
      </rPr>
      <t>8h55-9h55</t>
    </r>
    <r>
      <rPr>
        <sz val="12"/>
        <color rgb="FFFF0000"/>
        <rFont val="Times New Roman"/>
        <family val="1"/>
      </rPr>
      <t>: HN UBND Huyện triển khai các BP chuyển ĐP vào tình trạng khẩn cấp về ANQP, trạng thái khẩn cấp về QP, thực hiện Lệnh động viên cục bộ (N58)</t>
    </r>
  </si>
  <si>
    <r>
      <rPr>
        <b/>
        <sz val="12"/>
        <color rgb="FFFF0000"/>
        <rFont val="Times New Roman"/>
        <family val="1"/>
      </rPr>
      <t>9h05-10h35</t>
    </r>
    <r>
      <rPr>
        <sz val="12"/>
        <color rgb="FFFF0000"/>
        <rFont val="Times New Roman"/>
        <family val="1"/>
      </rPr>
      <t>: HN UBND Huyện tổ chức triển khai Hiệp đồng, bảo đảm cho tác chiến phòng thủ(HĐ trên sa bàn)</t>
    </r>
  </si>
  <si>
    <t>Tầng hầm Tòa chung cu Hanhome</t>
  </si>
  <si>
    <t>Phòng họp 2.12</t>
  </si>
  <si>
    <r>
      <rPr>
        <b/>
        <sz val="12"/>
        <color rgb="FFFF0000"/>
        <rFont val="Times New Roman"/>
        <family val="1"/>
      </rPr>
      <t>15h00-16h00</t>
    </r>
    <r>
      <rPr>
        <sz val="12"/>
        <color rgb="FFFF0000"/>
        <rFont val="Times New Roman"/>
        <family val="1"/>
      </rPr>
      <t>: Xử trí tình huống trên sa bàn: Đánh địch vu hồi đường sông trên Sông Hồng</t>
    </r>
  </si>
  <si>
    <t>CV 36/BTC</t>
  </si>
  <si>
    <r>
      <rPr>
        <b/>
        <sz val="12"/>
        <color rgb="FFFF0000"/>
        <rFont val="Times New Roman"/>
        <family val="1"/>
      </rPr>
      <t>16h40-17h40</t>
    </r>
    <r>
      <rPr>
        <sz val="12"/>
        <color rgb="FFFF0000"/>
        <rFont val="Times New Roman"/>
        <family val="1"/>
      </rPr>
      <t>: Hội nghị Hội đồng cung cấp triển khai các biện pháp đảm bảo cho địa phương sang trạng thái thời chiến, tổng động viên</t>
    </r>
  </si>
  <si>
    <r>
      <rPr>
        <b/>
        <sz val="12"/>
        <color rgb="FFFF0000"/>
        <rFont val="Times New Roman"/>
        <family val="1"/>
      </rPr>
      <t>15h05-16h3</t>
    </r>
    <r>
      <rPr>
        <sz val="12"/>
        <color rgb="FFFF0000"/>
        <rFont val="Times New Roman"/>
        <family val="1"/>
      </rPr>
      <t>5: HĐND huyện khóa XX(kỳ bất thường) ra Nghị quyết Lãnh đạo chuyển địa phương sang trạng thái thời chiến(N37)</t>
    </r>
  </si>
  <si>
    <t>Hội trường 3.22</t>
  </si>
  <si>
    <r>
      <rPr>
        <b/>
        <sz val="12"/>
        <color rgb="FFFF0000"/>
        <rFont val="Times New Roman"/>
        <family val="1"/>
      </rPr>
      <t xml:space="preserve">7h30-8h00: </t>
    </r>
    <r>
      <rPr>
        <sz val="12"/>
        <color rgb="FFFF0000"/>
        <rFont val="Times New Roman"/>
        <family val="1"/>
      </rPr>
      <t>Khai mạc diễn tập</t>
    </r>
  </si>
  <si>
    <r>
      <rPr>
        <b/>
        <sz val="12"/>
        <color rgb="FFFF0000"/>
        <rFont val="Times New Roman"/>
        <family val="1"/>
      </rPr>
      <t>7h30</t>
    </r>
    <r>
      <rPr>
        <b/>
        <sz val="12"/>
        <rFont val="Times New Roman"/>
        <family val="1"/>
      </rPr>
      <t xml:space="preserve">: </t>
    </r>
    <r>
      <rPr>
        <sz val="12"/>
        <rFont val="Times New Roman"/>
        <family val="1"/>
      </rPr>
      <t>Đoàn đại biểu Quốc hội thành phố Hà Nội (đơn vị bầu cử số 4) tổ chức tiếp xúc cử tri trước kỳ họp thứ 6, Quốc hội khóa XV</t>
    </r>
  </si>
  <si>
    <t>Đẩy lịch họp sớm hơn 30p so với ban đầu</t>
  </si>
  <si>
    <t>Hoãn</t>
  </si>
  <si>
    <t>Đặt hoa</t>
  </si>
  <si>
    <t>Sở KH&amp;ĐT</t>
  </si>
  <si>
    <t>8h00: Hội nghị tổng kết phong trào thi đua người tốt, việc tốt; cuộc thi viết về gương ĐHTT, NTVT năm 2023</t>
  </si>
  <si>
    <t>2 cây Sở KH&amp;ĐT - tông đỏ</t>
  </si>
  <si>
    <t>Ban</t>
  </si>
  <si>
    <t>SCH Tầng hầm Tòa chung cư Hanhome</t>
  </si>
  <si>
    <t>Lịch thay đổi ngày 10/10</t>
  </si>
  <si>
    <r>
      <rPr>
        <b/>
        <sz val="12"/>
        <color rgb="FFFF0000"/>
        <rFont val="Times New Roman"/>
        <family val="1"/>
      </rPr>
      <t>14h40-16h10:</t>
    </r>
    <r>
      <rPr>
        <sz val="12"/>
        <color rgb="FFFF0000"/>
        <rFont val="Times New Roman"/>
        <family val="1"/>
      </rPr>
      <t xml:space="preserve"> HN UBND Huyện tổ chức triển khai Hiệp đồng, bảo đảm cho tác chiến phòng thủ(HĐ trên sa bàn)</t>
    </r>
  </si>
  <si>
    <t>TB 40/TB-BTC</t>
  </si>
  <si>
    <t>Chuyển ngày 16/10; đưa vào lịch tuần 43</t>
  </si>
  <si>
    <t>Chuyển ngày 17/10; đưa vào lịch tuần 43</t>
  </si>
  <si>
    <t>Chuyển ngày 18/10; đưa vào lịch tuần 43</t>
  </si>
  <si>
    <t>Hoãn sang tuần sau</t>
  </si>
  <si>
    <t>2 cây: Sở KH&amp;ĐT; Ban</t>
  </si>
  <si>
    <t>Ngày</t>
  </si>
  <si>
    <t>Số tiền</t>
  </si>
  <si>
    <t>10/10</t>
  </si>
  <si>
    <t>12/10</t>
  </si>
  <si>
    <t>13/10</t>
  </si>
  <si>
    <t>1 lẵng</t>
  </si>
  <si>
    <t>Mừng Hội Doanh nghiệp - Tại Cụm CN PT</t>
  </si>
  <si>
    <t>Tổng cộng</t>
  </si>
  <si>
    <t>11/10</t>
  </si>
  <si>
    <t>Gắn biển trường THCS Trâu Quỳ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</si>
</sst>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_₫_-;\-* #,##0.00\ _₫_-;_-* &quot;-&quot;??\ _₫_-;_-@_-"/>
    <numFmt numFmtId="165" formatCode="#.##0.00"/>
    <numFmt numFmtId="166" formatCode="_(* #,##0_);_(* \(#,##0\);_(* &quot;-&quot;??_);_(@_)"/>
  </numFmts>
  <fonts count="3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
      <sz val="12"/>
      <color rgb="FFFF0000"/>
      <name val="Times New Roman"/>
      <family val="1"/>
    </font>
    <font>
      <i/>
      <sz val="12"/>
      <name val="Times New Roman"/>
      <family val="1"/>
    </font>
    <font>
      <sz val="11"/>
      <color theme="1"/>
      <name val="Times New Roman"/>
      <family val="1"/>
    </font>
    <font>
      <b/>
      <sz val="11"/>
      <color theme="1"/>
      <name val="Times New Roman"/>
      <family val="1"/>
    </font>
    <font>
      <sz val="12"/>
      <color indexed="8"/>
      <name val="Times New Roman"/>
      <family val="2"/>
    </font>
    <font>
      <sz val="11"/>
      <name val="Times New Roman"/>
      <family val="1"/>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rgb="FF92D050"/>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style="hair">
        <color auto="1"/>
      </bottom>
      <diagonal/>
    </border>
    <border>
      <left style="hair">
        <color auto="1"/>
      </left>
      <right/>
      <top/>
      <bottom/>
      <diagonal/>
    </border>
  </borders>
  <cellStyleXfs count="25">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cellStyleXfs>
  <cellXfs count="230">
    <xf numFmtId="0" fontId="0" fillId="0" borderId="0" xfId="0"/>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0" fontId="4" fillId="3" borderId="1" xfId="0" applyFont="1" applyFill="1" applyBorder="1" applyAlignment="1">
      <alignment vertical="center" wrapText="1"/>
    </xf>
    <xf numFmtId="165" fontId="10"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8" fillId="0" borderId="0" xfId="0" applyFont="1" applyAlignment="1">
      <alignment vertical="top"/>
    </xf>
    <xf numFmtId="0" fontId="4" fillId="0" borderId="0" xfId="0" applyFont="1" applyAlignment="1">
      <alignment wrapText="1"/>
    </xf>
    <xf numFmtId="0" fontId="8" fillId="0" borderId="0" xfId="0" applyFont="1" applyAlignment="1">
      <alignment vertical="top" wrapText="1"/>
    </xf>
    <xf numFmtId="0" fontId="4"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5" fillId="0" borderId="0" xfId="3" applyFont="1"/>
    <xf numFmtId="0" fontId="8" fillId="0" borderId="0" xfId="3" applyFont="1" applyAlignment="1">
      <alignment horizontal="center" vertical="top"/>
    </xf>
    <xf numFmtId="0" fontId="8" fillId="0" borderId="0" xfId="3" applyFont="1" applyAlignment="1">
      <alignment horizontal="center" vertical="top" wrapText="1"/>
    </xf>
    <xf numFmtId="0" fontId="4" fillId="0" borderId="0" xfId="3" applyFont="1"/>
    <xf numFmtId="0" fontId="4" fillId="0" borderId="1" xfId="0"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vertical="center" wrapText="1"/>
    </xf>
    <xf numFmtId="0" fontId="4" fillId="0" borderId="1" xfId="19" applyFont="1" applyBorder="1" applyAlignment="1">
      <alignment horizontal="center" vertical="center" wrapText="1"/>
    </xf>
    <xf numFmtId="165" fontId="4"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4" fillId="0" borderId="0" xfId="23"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3" applyFont="1" applyAlignment="1">
      <alignment horizontal="center" vertical="center" wrapText="1"/>
    </xf>
    <xf numFmtId="0" fontId="4" fillId="0" borderId="0" xfId="15" applyFont="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8" fillId="0" borderId="0" xfId="0" applyFont="1" applyAlignment="1">
      <alignment wrapText="1"/>
    </xf>
    <xf numFmtId="0" fontId="21"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21" fillId="0" borderId="0" xfId="0" applyFont="1" applyAlignment="1">
      <alignment horizontal="center" vertical="center"/>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10" fillId="0" borderId="1" xfId="0" applyNumberFormat="1" applyFont="1" applyBorder="1" applyAlignment="1">
      <alignment horizontal="justify" vertical="center" wrapText="1"/>
    </xf>
    <xf numFmtId="0" fontId="4" fillId="0" borderId="1" xfId="0" applyFont="1" applyBorder="1" applyAlignment="1">
      <alignment horizontal="justify" vertical="center" wrapText="1"/>
    </xf>
    <xf numFmtId="165" fontId="4" fillId="0" borderId="0" xfId="0" applyNumberFormat="1" applyFont="1" applyAlignment="1">
      <alignment horizontal="center" vertical="center" wrapText="1"/>
    </xf>
    <xf numFmtId="0" fontId="8" fillId="0" borderId="0" xfId="3" applyFont="1" applyAlignment="1">
      <alignment horizontal="center" vertical="center" wrapText="1"/>
    </xf>
    <xf numFmtId="0" fontId="4" fillId="0" borderId="0" xfId="22" applyFont="1" applyAlignment="1">
      <alignment horizontal="center" vertical="center" wrapText="1"/>
    </xf>
    <xf numFmtId="165" fontId="4" fillId="0" borderId="0" xfId="0" applyNumberFormat="1" applyFont="1" applyAlignment="1">
      <alignment vertical="center" wrapText="1"/>
    </xf>
    <xf numFmtId="0" fontId="4" fillId="2" borderId="0" xfId="0" applyFont="1" applyFill="1" applyAlignment="1">
      <alignment horizontal="justify" vertical="center" wrapText="1"/>
    </xf>
    <xf numFmtId="0" fontId="4" fillId="3" borderId="1" xfId="3"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8" fillId="0" borderId="3" xfId="23" applyFont="1" applyBorder="1" applyAlignment="1">
      <alignment horizontal="center" vertical="center" wrapText="1"/>
    </xf>
    <xf numFmtId="0" fontId="4" fillId="0" borderId="0" xfId="19" applyFont="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10" fillId="5" borderId="9" xfId="0" applyFont="1" applyFill="1" applyBorder="1" applyAlignment="1">
      <alignment horizontal="left" vertical="center" wrapText="1"/>
    </xf>
    <xf numFmtId="0" fontId="10" fillId="5" borderId="9"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4" xfId="0" applyFont="1" applyFill="1" applyBorder="1" applyAlignment="1">
      <alignment horizontal="center" vertical="center" wrapText="1"/>
    </xf>
    <xf numFmtId="0" fontId="10" fillId="6" borderId="14" xfId="0" applyFont="1" applyFill="1" applyBorder="1" applyAlignment="1">
      <alignment horizontal="left" vertical="center" wrapText="1"/>
    </xf>
    <xf numFmtId="0" fontId="10" fillId="6" borderId="14" xfId="0" applyFont="1" applyFill="1" applyBorder="1" applyAlignment="1">
      <alignment horizontal="center" vertical="center" wrapText="1"/>
    </xf>
    <xf numFmtId="0" fontId="10" fillId="7" borderId="14" xfId="0" applyFont="1" applyFill="1" applyBorder="1" applyAlignment="1">
      <alignment horizontal="left" vertical="center" wrapText="1"/>
    </xf>
    <xf numFmtId="0" fontId="10" fillId="7" borderId="14"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27" fillId="0" borderId="0" xfId="0" applyFont="1" applyAlignment="1">
      <alignment horizontal="center" vertical="top"/>
    </xf>
    <xf numFmtId="0" fontId="27" fillId="2" borderId="0" xfId="0" applyFont="1" applyFill="1" applyAlignment="1">
      <alignment horizontal="center" vertical="top"/>
    </xf>
    <xf numFmtId="0" fontId="10" fillId="0" borderId="0" xfId="0" applyFont="1" applyAlignment="1">
      <alignment vertical="top"/>
    </xf>
    <xf numFmtId="0" fontId="10" fillId="0" borderId="0" xfId="0" applyFont="1"/>
    <xf numFmtId="0" fontId="10" fillId="0" borderId="0" xfId="0" applyFont="1" applyAlignment="1">
      <alignment horizontal="center" vertical="top"/>
    </xf>
    <xf numFmtId="0" fontId="10" fillId="0" borderId="0" xfId="0" applyFont="1" applyAlignment="1">
      <alignment horizontal="center"/>
    </xf>
    <xf numFmtId="165" fontId="4" fillId="0" borderId="27"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4" fillId="0" borderId="27" xfId="19" applyFont="1" applyBorder="1" applyAlignment="1">
      <alignment horizontal="center" vertical="center" wrapText="1"/>
    </xf>
    <xf numFmtId="165" fontId="28" fillId="0" borderId="27" xfId="0" applyNumberFormat="1" applyFont="1" applyBorder="1" applyAlignment="1">
      <alignment horizontal="center" vertical="center" wrapText="1"/>
    </xf>
    <xf numFmtId="0" fontId="10" fillId="3" borderId="1" xfId="0" applyFont="1" applyFill="1" applyBorder="1" applyAlignment="1">
      <alignment horizontal="justify" vertical="center" wrapText="1"/>
    </xf>
    <xf numFmtId="165" fontId="9" fillId="3" borderId="1" xfId="0" applyNumberFormat="1"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8" fillId="0" borderId="0" xfId="0" applyFont="1" applyAlignment="1">
      <alignment horizontal="center" vertical="center"/>
    </xf>
    <xf numFmtId="0" fontId="8" fillId="0" borderId="0" xfId="0" applyFont="1" applyAlignment="1">
      <alignment horizontal="center" vertical="top"/>
    </xf>
    <xf numFmtId="0" fontId="4" fillId="0" borderId="0" xfId="0" quotePrefix="1" applyFont="1" applyAlignment="1">
      <alignment horizontal="left" vertical="center"/>
    </xf>
    <xf numFmtId="0" fontId="4" fillId="0" borderId="0" xfId="0" applyFont="1" applyAlignment="1">
      <alignment horizontal="left" vertical="center"/>
    </xf>
    <xf numFmtId="0" fontId="9" fillId="2"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0" fontId="4" fillId="3" borderId="1" xfId="23" applyFont="1" applyFill="1" applyBorder="1" applyAlignment="1">
      <alignment horizontal="center" vertical="center" wrapText="1"/>
    </xf>
    <xf numFmtId="0" fontId="4" fillId="0" borderId="1" xfId="19"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2" xfId="23" applyFont="1" applyBorder="1" applyAlignment="1">
      <alignment horizontal="center" vertical="center" wrapText="1"/>
    </xf>
    <xf numFmtId="0" fontId="9" fillId="0" borderId="0" xfId="0" applyFont="1" applyAlignment="1">
      <alignment horizontal="left" vertical="top"/>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4" fillId="2" borderId="1" xfId="2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1" xfId="9" applyFont="1" applyFill="1" applyBorder="1" applyAlignment="1">
      <alignment horizontal="center" vertical="center" wrapText="1"/>
    </xf>
    <xf numFmtId="0" fontId="9" fillId="0" borderId="0" xfId="0" applyFont="1" applyAlignment="1">
      <alignment horizontal="center" vertical="top"/>
    </xf>
    <xf numFmtId="0" fontId="24" fillId="0" borderId="0" xfId="0" applyFont="1" applyAlignment="1">
      <alignment horizontal="center" vertical="center" wrapText="1"/>
    </xf>
    <xf numFmtId="0" fontId="25" fillId="4" borderId="0" xfId="0" applyFont="1" applyFill="1" applyAlignment="1">
      <alignment horizontal="center" vertical="top"/>
    </xf>
    <xf numFmtId="0" fontId="26" fillId="0" borderId="15" xfId="3" applyFont="1" applyBorder="1" applyAlignment="1">
      <alignment horizontal="center" vertical="center" wrapText="1"/>
    </xf>
    <xf numFmtId="0" fontId="10" fillId="0" borderId="9" xfId="0" applyFont="1" applyBorder="1" applyAlignment="1">
      <alignment horizontal="center" vertical="center" wrapText="1"/>
    </xf>
    <xf numFmtId="0" fontId="10" fillId="0" borderId="15" xfId="0" applyFont="1" applyBorder="1" applyAlignment="1">
      <alignment horizontal="center"/>
    </xf>
    <xf numFmtId="0" fontId="10" fillId="0" borderId="14" xfId="0" applyFont="1" applyBorder="1" applyAlignment="1">
      <alignment horizontal="center" vertical="center" wrapText="1"/>
    </xf>
    <xf numFmtId="0" fontId="10" fillId="0" borderId="14" xfId="0" applyFont="1" applyBorder="1" applyAlignment="1">
      <alignment horizontal="center"/>
    </xf>
    <xf numFmtId="0" fontId="10" fillId="0" borderId="14" xfId="0" applyFont="1" applyBorder="1" applyAlignment="1">
      <alignment horizontal="left" vertical="center" wrapText="1"/>
    </xf>
    <xf numFmtId="0" fontId="10" fillId="7" borderId="14" xfId="0" applyFont="1" applyFill="1" applyBorder="1"/>
    <xf numFmtId="0" fontId="10" fillId="0" borderId="26" xfId="0" applyFont="1" applyBorder="1" applyAlignment="1">
      <alignment horizontal="center" vertical="center" wrapText="1"/>
    </xf>
    <xf numFmtId="0" fontId="10" fillId="7" borderId="26" xfId="0" applyFont="1" applyFill="1" applyBorder="1"/>
    <xf numFmtId="0" fontId="10" fillId="0" borderId="26" xfId="0" applyFont="1" applyBorder="1" applyAlignment="1">
      <alignment horizontal="center"/>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4" fillId="3" borderId="1" xfId="19" applyFont="1" applyFill="1" applyBorder="1" applyAlignment="1">
      <alignment horizontal="center" vertical="center" wrapText="1"/>
    </xf>
    <xf numFmtId="0" fontId="10" fillId="3" borderId="1" xfId="0" applyFont="1" applyFill="1" applyBorder="1" applyAlignment="1">
      <alignment horizontal="center" vertical="center" wrapText="1"/>
    </xf>
    <xf numFmtId="165"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1" xfId="19"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0" applyFont="1" applyFill="1" applyBorder="1" applyAlignment="1">
      <alignment horizontal="center" vertical="center" wrapText="1"/>
    </xf>
    <xf numFmtId="165" fontId="10" fillId="2" borderId="1" xfId="0" applyNumberFormat="1" applyFont="1" applyFill="1" applyBorder="1" applyAlignment="1">
      <alignment horizontal="justify" vertical="center" wrapText="1"/>
    </xf>
    <xf numFmtId="0" fontId="4" fillId="2" borderId="1" xfId="19"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165" fontId="4" fillId="2"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19" applyFont="1" applyFill="1" applyBorder="1" applyAlignment="1">
      <alignment vertical="center" wrapText="1"/>
    </xf>
    <xf numFmtId="0" fontId="4" fillId="0" borderId="0" xfId="19" applyFont="1" applyBorder="1" applyAlignment="1">
      <alignment horizontal="center" vertical="center" wrapText="1"/>
    </xf>
    <xf numFmtId="0" fontId="28" fillId="3" borderId="1" xfId="0" applyFont="1" applyFill="1" applyBorder="1" applyAlignment="1">
      <alignment vertical="center" wrapText="1"/>
    </xf>
    <xf numFmtId="165" fontId="28" fillId="3" borderId="1" xfId="0" applyNumberFormat="1" applyFont="1" applyFill="1" applyBorder="1" applyAlignment="1">
      <alignment horizontal="justify" vertical="center" wrapText="1"/>
    </xf>
    <xf numFmtId="0" fontId="28" fillId="3" borderId="1" xfId="19" applyFont="1" applyFill="1" applyBorder="1" applyAlignment="1">
      <alignment vertical="center" wrapText="1"/>
    </xf>
    <xf numFmtId="0" fontId="28" fillId="3" borderId="1" xfId="0" applyFont="1" applyFill="1" applyBorder="1" applyAlignment="1">
      <alignment horizontal="justify" vertical="center" wrapText="1"/>
    </xf>
    <xf numFmtId="165" fontId="9" fillId="8" borderId="1" xfId="0" applyNumberFormat="1" applyFont="1" applyFill="1" applyBorder="1" applyAlignment="1">
      <alignment horizontal="justify" vertical="center" wrapText="1"/>
    </xf>
    <xf numFmtId="0" fontId="4" fillId="0" borderId="0" xfId="0" applyFont="1" applyAlignment="1">
      <alignment horizontal="left" vertical="center"/>
    </xf>
    <xf numFmtId="0" fontId="10" fillId="0" borderId="1" xfId="0" applyFont="1" applyFill="1" applyBorder="1" applyAlignment="1">
      <alignment horizontal="center" vertical="center" wrapText="1"/>
    </xf>
    <xf numFmtId="0" fontId="4" fillId="8" borderId="0" xfId="0" applyFont="1" applyFill="1" applyAlignment="1">
      <alignment vertical="center"/>
    </xf>
    <xf numFmtId="0" fontId="28" fillId="8" borderId="1" xfId="0" applyFont="1" applyFill="1" applyBorder="1" applyAlignment="1">
      <alignment vertical="center" wrapText="1"/>
    </xf>
    <xf numFmtId="0" fontId="28" fillId="8" borderId="1" xfId="0" applyFont="1" applyFill="1" applyBorder="1" applyAlignment="1">
      <alignment horizontal="center" vertical="center" wrapText="1"/>
    </xf>
    <xf numFmtId="0" fontId="28" fillId="8" borderId="4" xfId="19" applyFont="1" applyFill="1" applyBorder="1" applyAlignment="1">
      <alignment horizontal="center" vertical="center" wrapText="1"/>
    </xf>
    <xf numFmtId="0" fontId="4" fillId="0" borderId="0" xfId="0" applyFont="1" applyAlignment="1">
      <alignment horizontal="left"/>
    </xf>
    <xf numFmtId="0" fontId="5" fillId="0" borderId="0" xfId="3" applyFont="1" applyAlignment="1">
      <alignment horizontal="left"/>
    </xf>
    <xf numFmtId="0" fontId="4" fillId="0" borderId="0" xfId="3" applyFont="1" applyAlignment="1">
      <alignment horizontal="left"/>
    </xf>
    <xf numFmtId="165" fontId="9" fillId="8" borderId="1" xfId="0" applyNumberFormat="1" applyFont="1" applyFill="1" applyBorder="1" applyAlignment="1">
      <alignment horizontal="left" vertical="center" wrapText="1"/>
    </xf>
    <xf numFmtId="0" fontId="4" fillId="8" borderId="0" xfId="0" applyFont="1" applyFill="1" applyAlignment="1">
      <alignment horizontal="left" vertical="center"/>
    </xf>
    <xf numFmtId="0" fontId="28" fillId="0" borderId="0" xfId="0" applyFont="1" applyAlignment="1">
      <alignment horizontal="left"/>
    </xf>
    <xf numFmtId="0" fontId="28" fillId="3" borderId="2" xfId="19" applyFont="1" applyFill="1" applyBorder="1" applyAlignment="1">
      <alignment horizontal="center" vertical="center" wrapText="1"/>
    </xf>
    <xf numFmtId="0" fontId="28" fillId="3" borderId="4" xfId="19"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8" fillId="0" borderId="28" xfId="0" applyFont="1" applyBorder="1" applyAlignment="1">
      <alignment horizontal="left" vertical="center"/>
    </xf>
    <xf numFmtId="0" fontId="8" fillId="0" borderId="27" xfId="3" applyFont="1" applyBorder="1" applyAlignment="1">
      <alignment horizontal="center" vertical="center" wrapText="1"/>
    </xf>
    <xf numFmtId="0" fontId="8" fillId="0" borderId="1" xfId="3" applyFont="1" applyBorder="1" applyAlignment="1">
      <alignment horizontal="center" vertical="center" wrapText="1"/>
    </xf>
    <xf numFmtId="0" fontId="4" fillId="3" borderId="1" xfId="19"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7" fillId="0" borderId="0" xfId="23" applyFont="1" applyAlignment="1">
      <alignment horizontal="center"/>
    </xf>
    <xf numFmtId="0" fontId="22" fillId="0" borderId="0" xfId="0" applyFont="1" applyAlignment="1">
      <alignment horizontal="left"/>
    </xf>
    <xf numFmtId="0" fontId="4" fillId="0" borderId="0" xfId="0" quotePrefix="1" applyFont="1" applyAlignment="1">
      <alignment horizontal="left" vertical="center"/>
    </xf>
    <xf numFmtId="0" fontId="4" fillId="0" borderId="0" xfId="0" applyFont="1" applyAlignment="1">
      <alignment horizontal="left" vertical="center"/>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8" fillId="0" borderId="1" xfId="23" applyFont="1" applyBorder="1" applyAlignment="1">
      <alignment horizontal="center" vertical="center" wrapText="1"/>
    </xf>
    <xf numFmtId="0" fontId="11" fillId="0" borderId="0" xfId="23" applyFont="1" applyAlignment="1">
      <alignment horizontal="left"/>
    </xf>
    <xf numFmtId="0" fontId="8" fillId="0" borderId="4" xfId="23" applyFont="1" applyBorder="1" applyAlignment="1">
      <alignment horizontal="center" vertical="center" wrapText="1"/>
    </xf>
    <xf numFmtId="0" fontId="9" fillId="0" borderId="18" xfId="0" applyFont="1" applyBorder="1" applyAlignment="1">
      <alignment horizontal="right" vertical="top" wrapText="1"/>
    </xf>
    <xf numFmtId="0" fontId="9" fillId="0" borderId="19" xfId="0" quotePrefix="1" applyFont="1" applyBorder="1" applyAlignment="1">
      <alignment horizontal="left" vertical="top" wrapText="1"/>
    </xf>
    <xf numFmtId="0" fontId="9" fillId="0" borderId="19" xfId="0" applyFont="1" applyBorder="1" applyAlignment="1">
      <alignment horizontal="left" vertical="top" wrapText="1"/>
    </xf>
    <xf numFmtId="0" fontId="9" fillId="0" borderId="16" xfId="0" applyFont="1" applyBorder="1" applyAlignment="1">
      <alignment horizontal="center" wrapText="1"/>
    </xf>
    <xf numFmtId="0" fontId="9" fillId="0" borderId="17" xfId="0" applyFont="1" applyBorder="1" applyAlignment="1">
      <alignment horizontal="center" wrapText="1"/>
    </xf>
    <xf numFmtId="0" fontId="9" fillId="0" borderId="18" xfId="0" applyFont="1" applyBorder="1" applyAlignment="1">
      <alignment horizontal="center" wrapText="1"/>
    </xf>
    <xf numFmtId="0" fontId="9" fillId="0" borderId="19" xfId="0" applyFont="1" applyBorder="1" applyAlignment="1">
      <alignment horizont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0" xfId="0" applyFont="1" applyAlignment="1">
      <alignment horizontal="left" vertical="top"/>
    </xf>
    <xf numFmtId="0" fontId="23" fillId="0" borderId="0" xfId="0" applyFont="1" applyAlignment="1">
      <alignment horizontal="center" vertical="center"/>
    </xf>
    <xf numFmtId="0" fontId="9" fillId="0" borderId="0" xfId="0" applyFont="1" applyAlignment="1">
      <alignment horizontal="center" vertical="top"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9" fillId="2" borderId="25" xfId="0" applyFont="1" applyFill="1" applyBorder="1" applyAlignment="1">
      <alignment horizontal="center" vertical="center" wrapText="1"/>
    </xf>
    <xf numFmtId="0" fontId="9" fillId="0" borderId="18" xfId="0" quotePrefix="1" applyFont="1" applyBorder="1" applyAlignment="1">
      <alignment horizontal="right" vertical="top" wrapText="1"/>
    </xf>
    <xf numFmtId="0" fontId="9" fillId="0" borderId="23" xfId="0" applyFont="1" applyBorder="1" applyAlignment="1">
      <alignment horizontal="right" vertical="top" wrapText="1"/>
    </xf>
    <xf numFmtId="0" fontId="9" fillId="0" borderId="24" xfId="0" applyFont="1" applyBorder="1" applyAlignment="1">
      <alignment horizontal="left" vertical="top" wrapText="1"/>
    </xf>
    <xf numFmtId="0" fontId="9" fillId="2" borderId="26" xfId="0" applyFont="1" applyFill="1" applyBorder="1" applyAlignment="1">
      <alignment horizontal="center" vertical="center" wrapText="1"/>
    </xf>
    <xf numFmtId="0" fontId="30" fillId="0" borderId="0" xfId="0" applyFont="1"/>
    <xf numFmtId="0" fontId="3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30" fillId="2" borderId="1" xfId="0" applyFont="1" applyFill="1" applyBorder="1" applyAlignment="1">
      <alignment vertical="center" wrapText="1"/>
    </xf>
    <xf numFmtId="0" fontId="31" fillId="2" borderId="1" xfId="0" applyFont="1" applyFill="1" applyBorder="1" applyAlignment="1">
      <alignment horizontal="center" vertical="center" wrapText="1"/>
    </xf>
    <xf numFmtId="16" fontId="30" fillId="2" borderId="1" xfId="0" quotePrefix="1" applyNumberFormat="1" applyFont="1" applyFill="1" applyBorder="1" applyAlignment="1">
      <alignment horizontal="center" vertical="center" wrapText="1"/>
    </xf>
    <xf numFmtId="16" fontId="30" fillId="2" borderId="2" xfId="0" quotePrefix="1" applyNumberFormat="1" applyFont="1" applyFill="1" applyBorder="1" applyAlignment="1">
      <alignment horizontal="center" vertical="center" wrapText="1"/>
    </xf>
    <xf numFmtId="16" fontId="30" fillId="2" borderId="4" xfId="0" quotePrefix="1" applyNumberFormat="1" applyFont="1" applyFill="1" applyBorder="1" applyAlignment="1">
      <alignment horizontal="center" vertical="center" wrapText="1"/>
    </xf>
    <xf numFmtId="0" fontId="30" fillId="2" borderId="1" xfId="0" quotePrefix="1" applyFont="1" applyFill="1" applyBorder="1" applyAlignment="1">
      <alignment horizontal="center" vertical="center" wrapText="1"/>
    </xf>
    <xf numFmtId="16" fontId="30" fillId="2" borderId="4" xfId="0" quotePrefix="1" applyNumberFormat="1" applyFont="1" applyFill="1" applyBorder="1" applyAlignment="1">
      <alignment horizontal="center" vertical="center" wrapText="1"/>
    </xf>
    <xf numFmtId="166" fontId="33" fillId="2" borderId="1" xfId="24" applyNumberFormat="1" applyFont="1" applyFill="1" applyBorder="1" applyAlignment="1">
      <alignment horizontal="center" vertical="center" wrapText="1"/>
    </xf>
    <xf numFmtId="166" fontId="26" fillId="2" borderId="1" xfId="24" applyNumberFormat="1" applyFont="1" applyFill="1" applyBorder="1" applyAlignment="1">
      <alignment horizontal="center" vertical="center" wrapText="1"/>
    </xf>
  </cellXfs>
  <cellStyles count="25">
    <cellStyle name="Bình thường 2" xfId="1"/>
    <cellStyle name="Comma 2" xfId="11"/>
    <cellStyle name="Comma 2 2" xfId="18"/>
    <cellStyle name="Comma 4 2 2" xfId="24"/>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196344320"/>
        <c:axId val="193878208"/>
      </c:barChart>
      <c:catAx>
        <c:axId val="196344320"/>
        <c:scaling>
          <c:orientation val="minMax"/>
        </c:scaling>
        <c:delete val="0"/>
        <c:axPos val="b"/>
        <c:majorTickMark val="out"/>
        <c:minorTickMark val="none"/>
        <c:tickLblPos val="nextTo"/>
        <c:crossAx val="193878208"/>
        <c:crosses val="autoZero"/>
        <c:auto val="1"/>
        <c:lblAlgn val="ctr"/>
        <c:lblOffset val="100"/>
        <c:noMultiLvlLbl val="0"/>
      </c:catAx>
      <c:valAx>
        <c:axId val="193878208"/>
        <c:scaling>
          <c:orientation val="minMax"/>
        </c:scaling>
        <c:delete val="0"/>
        <c:axPos val="l"/>
        <c:majorGridlines/>
        <c:numFmt formatCode="General" sourceLinked="1"/>
        <c:majorTickMark val="out"/>
        <c:minorTickMark val="none"/>
        <c:tickLblPos val="nextTo"/>
        <c:crossAx val="19634432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opLeftCell="A7" zoomScale="90" zoomScaleNormal="90" zoomScaleSheetLayoutView="80" workbookViewId="0">
      <pane xSplit="10" ySplit="2" topLeftCell="K12" activePane="bottomRight" state="frozen"/>
      <selection activeCell="A7" sqref="A7"/>
      <selection pane="topRight" activeCell="K7" sqref="K7"/>
      <selection pane="bottomLeft" activeCell="A9" sqref="A9"/>
      <selection pane="bottomRight" activeCell="C13" sqref="C13"/>
    </sheetView>
  </sheetViews>
  <sheetFormatPr defaultColWidth="9.42578125" defaultRowHeight="15.75"/>
  <cols>
    <col min="1" max="1" width="13.5703125" style="28" customWidth="1"/>
    <col min="2" max="2" width="9.42578125" style="28" customWidth="1"/>
    <col min="3" max="3" width="67.5703125" style="26" customWidth="1"/>
    <col min="4" max="4" width="12.5703125" style="26" customWidth="1"/>
    <col min="5" max="6" width="9.140625" style="26" customWidth="1"/>
    <col min="7" max="7" width="26.85546875" style="26" customWidth="1"/>
    <col min="8" max="8" width="17.42578125" style="28" customWidth="1"/>
    <col min="9" max="9" width="19.5703125" style="28" customWidth="1"/>
    <col min="10" max="10" width="19.5703125" style="28" hidden="1" customWidth="1"/>
    <col min="11" max="11" width="43.7109375" style="153" customWidth="1"/>
    <col min="12" max="16384" width="9.42578125" style="28"/>
  </cols>
  <sheetData>
    <row r="1" spans="1:11">
      <c r="A1" s="25" t="s">
        <v>0</v>
      </c>
      <c r="B1" s="25"/>
      <c r="C1" s="25"/>
      <c r="E1" s="25" t="s">
        <v>1</v>
      </c>
      <c r="F1" s="25"/>
      <c r="G1" s="27"/>
      <c r="H1" s="25"/>
      <c r="I1" s="25"/>
      <c r="J1" s="25"/>
    </row>
    <row r="2" spans="1:11">
      <c r="A2" s="25" t="s">
        <v>2</v>
      </c>
      <c r="B2" s="25"/>
      <c r="C2" s="25"/>
      <c r="D2" s="25"/>
      <c r="E2" s="25"/>
      <c r="F2" s="25"/>
      <c r="G2" s="27"/>
      <c r="H2" s="25"/>
      <c r="I2" s="25"/>
      <c r="J2" s="25"/>
    </row>
    <row r="3" spans="1:11">
      <c r="A3" s="29"/>
      <c r="B3" s="29"/>
      <c r="C3" s="29"/>
      <c r="D3" s="29"/>
      <c r="E3" s="29"/>
      <c r="F3" s="29"/>
      <c r="G3" s="30"/>
      <c r="H3" s="29"/>
      <c r="I3" s="29"/>
      <c r="J3" s="29"/>
    </row>
    <row r="4" spans="1:11" s="31" customFormat="1" ht="31.5" customHeight="1">
      <c r="A4" s="173" t="s">
        <v>78</v>
      </c>
      <c r="B4" s="173"/>
      <c r="C4" s="173"/>
      <c r="D4" s="173"/>
      <c r="E4" s="173"/>
      <c r="F4" s="173"/>
      <c r="G4" s="173"/>
      <c r="H4" s="173"/>
      <c r="I4" s="173"/>
      <c r="J4" s="92"/>
      <c r="K4" s="154"/>
    </row>
    <row r="5" spans="1:11" s="31" customFormat="1" ht="21" customHeight="1">
      <c r="A5" s="174" t="s">
        <v>79</v>
      </c>
      <c r="B5" s="174"/>
      <c r="C5" s="174"/>
      <c r="D5" s="174"/>
      <c r="E5" s="174"/>
      <c r="F5" s="174"/>
      <c r="G5" s="174"/>
      <c r="H5" s="174"/>
      <c r="I5" s="174"/>
      <c r="J5" s="93"/>
      <c r="K5" s="154"/>
    </row>
    <row r="6" spans="1:11" s="31" customFormat="1">
      <c r="A6" s="32"/>
      <c r="B6" s="32"/>
      <c r="C6" s="32"/>
      <c r="D6" s="32"/>
      <c r="E6" s="32"/>
      <c r="F6" s="32"/>
      <c r="G6" s="33"/>
      <c r="H6" s="32"/>
      <c r="I6" s="32"/>
      <c r="J6" s="32"/>
      <c r="K6" s="154"/>
    </row>
    <row r="7" spans="1:11" s="34" customFormat="1" ht="33.75" customHeight="1">
      <c r="A7" s="169" t="s">
        <v>3</v>
      </c>
      <c r="B7" s="169" t="s">
        <v>4</v>
      </c>
      <c r="C7" s="169" t="s">
        <v>5</v>
      </c>
      <c r="D7" s="169" t="s">
        <v>6</v>
      </c>
      <c r="E7" s="169"/>
      <c r="F7" s="169"/>
      <c r="G7" s="169" t="s">
        <v>7</v>
      </c>
      <c r="H7" s="169" t="s">
        <v>8</v>
      </c>
      <c r="I7" s="169" t="s">
        <v>9</v>
      </c>
      <c r="J7" s="168" t="s">
        <v>49</v>
      </c>
      <c r="K7" s="155"/>
    </row>
    <row r="8" spans="1:11" s="34" customFormat="1" ht="48" customHeight="1">
      <c r="A8" s="169"/>
      <c r="B8" s="169"/>
      <c r="C8" s="169"/>
      <c r="D8" s="124" t="s">
        <v>41</v>
      </c>
      <c r="E8" s="124" t="s">
        <v>10</v>
      </c>
      <c r="F8" s="124" t="s">
        <v>11</v>
      </c>
      <c r="G8" s="169"/>
      <c r="H8" s="169"/>
      <c r="I8" s="169"/>
      <c r="J8" s="168"/>
      <c r="K8" s="155"/>
    </row>
    <row r="9" spans="1:11" s="36" customFormat="1" ht="51.75" customHeight="1">
      <c r="A9" s="169" t="s">
        <v>80</v>
      </c>
      <c r="B9" s="172" t="s">
        <v>12</v>
      </c>
      <c r="C9" s="37" t="s">
        <v>112</v>
      </c>
      <c r="D9" s="35" t="s">
        <v>13</v>
      </c>
      <c r="E9" s="35" t="s">
        <v>13</v>
      </c>
      <c r="F9" s="35"/>
      <c r="G9" s="35" t="s">
        <v>72</v>
      </c>
      <c r="H9" s="11" t="s">
        <v>71</v>
      </c>
      <c r="I9" s="67" t="s">
        <v>51</v>
      </c>
      <c r="J9" s="84"/>
      <c r="K9" s="147"/>
    </row>
    <row r="10" spans="1:11" s="36" customFormat="1" ht="33.75" customHeight="1">
      <c r="A10" s="169"/>
      <c r="B10" s="172"/>
      <c r="C10" s="55" t="s">
        <v>115</v>
      </c>
      <c r="D10" s="38" t="s">
        <v>13</v>
      </c>
      <c r="E10" s="38" t="s">
        <v>13</v>
      </c>
      <c r="F10" s="38"/>
      <c r="G10" s="35" t="s">
        <v>113</v>
      </c>
      <c r="H10" s="35" t="s">
        <v>114</v>
      </c>
      <c r="I10" s="66" t="s">
        <v>74</v>
      </c>
      <c r="J10" s="65"/>
      <c r="K10" s="147"/>
    </row>
    <row r="11" spans="1:11" s="36" customFormat="1" ht="33.75" customHeight="1">
      <c r="A11" s="169"/>
      <c r="B11" s="172"/>
      <c r="C11" s="133" t="s">
        <v>159</v>
      </c>
      <c r="D11" s="134"/>
      <c r="E11" s="134"/>
      <c r="F11" s="134" t="s">
        <v>13</v>
      </c>
      <c r="G11" s="102"/>
      <c r="H11" s="102" t="s">
        <v>157</v>
      </c>
      <c r="I11" s="135" t="s">
        <v>158</v>
      </c>
      <c r="J11" s="65"/>
      <c r="K11" s="147"/>
    </row>
    <row r="12" spans="1:11" s="36" customFormat="1" ht="65.25" customHeight="1">
      <c r="A12" s="169"/>
      <c r="B12" s="169" t="s">
        <v>14</v>
      </c>
      <c r="C12" s="88" t="s">
        <v>99</v>
      </c>
      <c r="D12" s="63"/>
      <c r="E12" s="63"/>
      <c r="F12" s="63" t="s">
        <v>13</v>
      </c>
      <c r="G12" s="103" t="s">
        <v>101</v>
      </c>
      <c r="H12" s="62"/>
      <c r="I12" s="127" t="s">
        <v>100</v>
      </c>
      <c r="J12" s="84"/>
      <c r="K12" s="147"/>
    </row>
    <row r="13" spans="1:11" s="36" customFormat="1" ht="33.75" customHeight="1">
      <c r="A13" s="169"/>
      <c r="B13" s="169"/>
      <c r="C13" s="89" t="s">
        <v>102</v>
      </c>
      <c r="D13" s="103"/>
      <c r="E13" s="103"/>
      <c r="F13" s="103"/>
      <c r="G13" s="170" t="s">
        <v>54</v>
      </c>
      <c r="H13" s="98"/>
      <c r="I13" s="171" t="s">
        <v>44</v>
      </c>
      <c r="J13" s="84"/>
      <c r="K13" s="147"/>
    </row>
    <row r="14" spans="1:11" s="36" customFormat="1" ht="41.25" customHeight="1">
      <c r="A14" s="169"/>
      <c r="B14" s="169"/>
      <c r="C14" s="89" t="s">
        <v>103</v>
      </c>
      <c r="D14" s="103" t="s">
        <v>13</v>
      </c>
      <c r="E14" s="103"/>
      <c r="F14" s="103"/>
      <c r="G14" s="170"/>
      <c r="H14" s="103"/>
      <c r="I14" s="171"/>
      <c r="J14" s="84"/>
      <c r="K14" s="147"/>
    </row>
    <row r="15" spans="1:11" s="36" customFormat="1" ht="41.25" customHeight="1">
      <c r="A15" s="169"/>
      <c r="B15" s="169"/>
      <c r="C15" s="37" t="s">
        <v>116</v>
      </c>
      <c r="D15" s="35"/>
      <c r="E15" s="35" t="s">
        <v>13</v>
      </c>
      <c r="F15" s="35"/>
      <c r="G15" s="35"/>
      <c r="H15" s="35" t="s">
        <v>77</v>
      </c>
      <c r="I15" s="67" t="s">
        <v>51</v>
      </c>
      <c r="J15" s="84"/>
      <c r="K15" s="147"/>
    </row>
    <row r="16" spans="1:11" s="36" customFormat="1" ht="40.5" customHeight="1">
      <c r="A16" s="169"/>
      <c r="B16" s="169"/>
      <c r="C16" s="37" t="s">
        <v>154</v>
      </c>
      <c r="D16" s="35" t="s">
        <v>13</v>
      </c>
      <c r="E16" s="35" t="s">
        <v>13</v>
      </c>
      <c r="F16" s="35"/>
      <c r="G16" s="35" t="s">
        <v>153</v>
      </c>
      <c r="H16" s="35"/>
      <c r="I16" s="67" t="s">
        <v>152</v>
      </c>
      <c r="J16" s="84"/>
      <c r="K16" s="147"/>
    </row>
    <row r="17" spans="1:12" s="36" customFormat="1" ht="98.25" customHeight="1">
      <c r="A17" s="169" t="s">
        <v>81</v>
      </c>
      <c r="B17" s="169" t="s">
        <v>12</v>
      </c>
      <c r="C17" s="88" t="s">
        <v>94</v>
      </c>
      <c r="D17" s="103" t="s">
        <v>13</v>
      </c>
      <c r="E17" s="103"/>
      <c r="F17" s="103"/>
      <c r="G17" s="126" t="s">
        <v>96</v>
      </c>
      <c r="H17" s="103"/>
      <c r="I17" s="127" t="s">
        <v>95</v>
      </c>
      <c r="J17" s="84"/>
      <c r="K17" s="147" t="s">
        <v>187</v>
      </c>
      <c r="L17" s="36" t="s">
        <v>188</v>
      </c>
    </row>
    <row r="18" spans="1:12" s="36" customFormat="1" ht="84" customHeight="1">
      <c r="A18" s="169"/>
      <c r="B18" s="169"/>
      <c r="C18" s="88" t="s">
        <v>86</v>
      </c>
      <c r="D18" s="103"/>
      <c r="E18" s="103" t="s">
        <v>13</v>
      </c>
      <c r="F18" s="103"/>
      <c r="G18" s="126" t="s">
        <v>88</v>
      </c>
      <c r="H18" s="103"/>
      <c r="I18" s="127" t="s">
        <v>87</v>
      </c>
      <c r="J18" s="84"/>
      <c r="K18" s="147" t="s">
        <v>187</v>
      </c>
    </row>
    <row r="19" spans="1:12" s="36" customFormat="1" ht="57" customHeight="1">
      <c r="A19" s="169"/>
      <c r="B19" s="169"/>
      <c r="C19" s="145" t="s">
        <v>174</v>
      </c>
      <c r="D19" s="129" t="s">
        <v>13</v>
      </c>
      <c r="E19" s="129"/>
      <c r="F19" s="129"/>
      <c r="G19" s="130" t="s">
        <v>179</v>
      </c>
      <c r="H19" s="129"/>
      <c r="I19" s="129" t="s">
        <v>173</v>
      </c>
      <c r="J19" s="84"/>
      <c r="K19" s="147"/>
    </row>
    <row r="20" spans="1:12" s="36" customFormat="1" ht="33.75" customHeight="1">
      <c r="A20" s="169"/>
      <c r="B20" s="169"/>
      <c r="C20" s="137" t="s">
        <v>161</v>
      </c>
      <c r="D20" s="137"/>
      <c r="E20" s="102"/>
      <c r="F20" s="102" t="s">
        <v>13</v>
      </c>
      <c r="G20" s="102"/>
      <c r="H20" s="102" t="s">
        <v>160</v>
      </c>
      <c r="I20" s="138"/>
      <c r="J20" s="84"/>
      <c r="K20" s="147"/>
    </row>
    <row r="21" spans="1:12" s="36" customFormat="1" ht="48.75" customHeight="1">
      <c r="A21" s="169"/>
      <c r="B21" s="169" t="s">
        <v>14</v>
      </c>
      <c r="C21" s="88" t="s">
        <v>104</v>
      </c>
      <c r="D21" s="22"/>
      <c r="E21" s="103" t="s">
        <v>13</v>
      </c>
      <c r="F21" s="103"/>
      <c r="G21" s="126"/>
      <c r="H21" s="103"/>
      <c r="I21" s="103" t="s">
        <v>105</v>
      </c>
      <c r="J21" s="84"/>
      <c r="K21" s="147" t="s">
        <v>186</v>
      </c>
    </row>
    <row r="22" spans="1:12" s="36" customFormat="1" ht="55.5" customHeight="1">
      <c r="A22" s="169"/>
      <c r="B22" s="169"/>
      <c r="C22" s="37" t="s">
        <v>118</v>
      </c>
      <c r="D22" s="35" t="s">
        <v>13</v>
      </c>
      <c r="E22" s="35" t="s">
        <v>13</v>
      </c>
      <c r="F22" s="35"/>
      <c r="G22" s="35"/>
      <c r="H22" s="35"/>
      <c r="I22" s="39" t="s">
        <v>117</v>
      </c>
      <c r="J22" s="84"/>
      <c r="K22" s="147"/>
    </row>
    <row r="23" spans="1:12" s="36" customFormat="1" ht="55.5" customHeight="1">
      <c r="A23" s="169"/>
      <c r="B23" s="169"/>
      <c r="C23" s="142" t="s">
        <v>180</v>
      </c>
      <c r="D23" s="129"/>
      <c r="E23" s="129"/>
      <c r="F23" s="129" t="s">
        <v>13</v>
      </c>
      <c r="G23" s="130" t="s">
        <v>179</v>
      </c>
      <c r="H23" s="129"/>
      <c r="I23" s="128" t="s">
        <v>177</v>
      </c>
      <c r="J23" s="84"/>
      <c r="K23" s="147"/>
    </row>
    <row r="24" spans="1:12" s="36" customFormat="1" ht="44.25" customHeight="1">
      <c r="A24" s="169"/>
      <c r="B24" s="169"/>
      <c r="C24" s="22" t="s">
        <v>89</v>
      </c>
      <c r="D24" s="103" t="s">
        <v>13</v>
      </c>
      <c r="E24" s="103" t="s">
        <v>13</v>
      </c>
      <c r="F24" s="103" t="s">
        <v>13</v>
      </c>
      <c r="G24" s="103" t="s">
        <v>90</v>
      </c>
      <c r="H24" s="126"/>
      <c r="I24" s="63" t="s">
        <v>91</v>
      </c>
      <c r="J24" s="84"/>
      <c r="K24" s="147"/>
    </row>
    <row r="25" spans="1:12" s="34" customFormat="1" ht="48.75" customHeight="1">
      <c r="A25" s="161" t="s">
        <v>82</v>
      </c>
      <c r="B25" s="172" t="s">
        <v>15</v>
      </c>
      <c r="C25" s="146" t="s">
        <v>184</v>
      </c>
      <c r="D25" s="63" t="s">
        <v>13</v>
      </c>
      <c r="E25" s="63"/>
      <c r="F25" s="63"/>
      <c r="G25" s="103" t="s">
        <v>97</v>
      </c>
      <c r="H25" s="103"/>
      <c r="I25" s="103" t="s">
        <v>98</v>
      </c>
      <c r="J25" s="86"/>
      <c r="K25" s="156" t="s">
        <v>185</v>
      </c>
    </row>
    <row r="26" spans="1:12" s="34" customFormat="1" ht="54.75" customHeight="1">
      <c r="A26" s="162"/>
      <c r="B26" s="172"/>
      <c r="C26" s="91" t="s">
        <v>106</v>
      </c>
      <c r="D26" s="63" t="s">
        <v>13</v>
      </c>
      <c r="E26" s="63" t="s">
        <v>13</v>
      </c>
      <c r="F26" s="63"/>
      <c r="G26" s="126" t="s">
        <v>54</v>
      </c>
      <c r="H26" s="103" t="s">
        <v>75</v>
      </c>
      <c r="I26" s="103" t="s">
        <v>107</v>
      </c>
      <c r="J26" s="86"/>
      <c r="K26" s="155"/>
    </row>
    <row r="27" spans="1:12" s="36" customFormat="1" ht="42" customHeight="1">
      <c r="A27" s="162"/>
      <c r="B27" s="172"/>
      <c r="C27" s="145" t="s">
        <v>175</v>
      </c>
      <c r="D27" s="129" t="s">
        <v>13</v>
      </c>
      <c r="E27" s="129"/>
      <c r="F27" s="129"/>
      <c r="G27" s="130" t="s">
        <v>179</v>
      </c>
      <c r="H27" s="129"/>
      <c r="I27" s="129" t="s">
        <v>176</v>
      </c>
      <c r="J27" s="84"/>
      <c r="K27" s="147"/>
    </row>
    <row r="28" spans="1:12" s="34" customFormat="1" ht="59.25" customHeight="1">
      <c r="A28" s="162"/>
      <c r="B28" s="172"/>
      <c r="C28" s="133" t="s">
        <v>165</v>
      </c>
      <c r="D28" s="132"/>
      <c r="E28" s="132"/>
      <c r="F28" s="132" t="s">
        <v>13</v>
      </c>
      <c r="G28" s="132" t="s">
        <v>162</v>
      </c>
      <c r="H28" s="132" t="s">
        <v>163</v>
      </c>
      <c r="I28" s="139" t="s">
        <v>164</v>
      </c>
      <c r="J28" s="86"/>
      <c r="K28" s="155"/>
    </row>
    <row r="29" spans="1:12" s="36" customFormat="1" ht="56.25" customHeight="1">
      <c r="A29" s="162"/>
      <c r="B29" s="164" t="s">
        <v>14</v>
      </c>
      <c r="C29" s="133" t="s">
        <v>166</v>
      </c>
      <c r="D29" s="132" t="s">
        <v>13</v>
      </c>
      <c r="E29" s="132"/>
      <c r="F29" s="132" t="s">
        <v>13</v>
      </c>
      <c r="G29" s="132" t="s">
        <v>171</v>
      </c>
      <c r="H29" s="132" t="s">
        <v>172</v>
      </c>
      <c r="I29" s="139" t="s">
        <v>51</v>
      </c>
      <c r="J29" s="84"/>
      <c r="K29" s="147"/>
    </row>
    <row r="30" spans="1:12" ht="33.75" customHeight="1">
      <c r="A30" s="162"/>
      <c r="B30" s="165"/>
      <c r="C30" s="37" t="s">
        <v>155</v>
      </c>
      <c r="D30" s="35"/>
      <c r="E30" s="35" t="s">
        <v>13</v>
      </c>
      <c r="F30" s="35"/>
      <c r="G30" s="35"/>
      <c r="H30" s="102"/>
      <c r="I30" s="39"/>
      <c r="J30" s="84"/>
    </row>
    <row r="31" spans="1:12" s="36" customFormat="1" ht="42" customHeight="1">
      <c r="A31" s="162"/>
      <c r="B31" s="165"/>
      <c r="C31" s="145" t="s">
        <v>178</v>
      </c>
      <c r="D31" s="129" t="s">
        <v>13</v>
      </c>
      <c r="E31" s="129"/>
      <c r="F31" s="129"/>
      <c r="G31" s="159" t="s">
        <v>179</v>
      </c>
      <c r="H31" s="129"/>
      <c r="I31" s="129" t="s">
        <v>192</v>
      </c>
      <c r="J31" s="84"/>
      <c r="K31" s="167" t="s">
        <v>199</v>
      </c>
    </row>
    <row r="32" spans="1:12" ht="48" customHeight="1">
      <c r="A32" s="162"/>
      <c r="B32" s="165"/>
      <c r="C32" s="142" t="s">
        <v>180</v>
      </c>
      <c r="D32" s="129"/>
      <c r="E32" s="129"/>
      <c r="F32" s="129" t="s">
        <v>13</v>
      </c>
      <c r="G32" s="160"/>
      <c r="H32" s="129"/>
      <c r="I32" s="128" t="s">
        <v>177</v>
      </c>
      <c r="J32" s="84"/>
      <c r="K32" s="167"/>
    </row>
    <row r="33" spans="1:13" ht="48" customHeight="1">
      <c r="A33" s="163"/>
      <c r="B33" s="166"/>
      <c r="C33" s="150" t="s">
        <v>194</v>
      </c>
      <c r="D33" s="151" t="s">
        <v>13</v>
      </c>
      <c r="E33" s="151"/>
      <c r="F33" s="151"/>
      <c r="G33" s="152" t="s">
        <v>195</v>
      </c>
      <c r="H33" s="151"/>
      <c r="I33" s="151" t="s">
        <v>192</v>
      </c>
      <c r="J33" s="84"/>
      <c r="K33" s="158" t="s">
        <v>193</v>
      </c>
    </row>
    <row r="34" spans="1:13" s="36" customFormat="1" ht="45" customHeight="1">
      <c r="A34" s="169" t="s">
        <v>83</v>
      </c>
      <c r="B34" s="172" t="s">
        <v>12</v>
      </c>
      <c r="C34" s="145" t="s">
        <v>183</v>
      </c>
      <c r="D34" s="126" t="s">
        <v>13</v>
      </c>
      <c r="E34" s="126"/>
      <c r="F34" s="126"/>
      <c r="G34" s="130" t="s">
        <v>179</v>
      </c>
      <c r="H34" s="129"/>
      <c r="I34" s="129" t="s">
        <v>182</v>
      </c>
      <c r="J34" s="86"/>
      <c r="K34" s="157" t="s">
        <v>196</v>
      </c>
    </row>
    <row r="35" spans="1:13" s="36" customFormat="1" ht="91.5" customHeight="1">
      <c r="A35" s="169"/>
      <c r="B35" s="172"/>
      <c r="C35" s="88" t="s">
        <v>92</v>
      </c>
      <c r="D35" s="126" t="s">
        <v>13</v>
      </c>
      <c r="E35" s="126"/>
      <c r="F35" s="126"/>
      <c r="G35" s="103" t="s">
        <v>90</v>
      </c>
      <c r="H35" s="103" t="s">
        <v>156</v>
      </c>
      <c r="I35" s="127" t="s">
        <v>93</v>
      </c>
      <c r="J35" s="86"/>
      <c r="L35" s="157" t="s">
        <v>190</v>
      </c>
      <c r="M35" s="149" t="s">
        <v>191</v>
      </c>
    </row>
    <row r="36" spans="1:13" s="36" customFormat="1" ht="68.25" customHeight="1">
      <c r="A36" s="169"/>
      <c r="B36" s="172"/>
      <c r="C36" s="145" t="s">
        <v>174</v>
      </c>
      <c r="D36" s="129" t="s">
        <v>13</v>
      </c>
      <c r="E36" s="129"/>
      <c r="F36" s="129"/>
      <c r="G36" s="130" t="s">
        <v>179</v>
      </c>
      <c r="H36" s="129"/>
      <c r="I36" s="129" t="s">
        <v>173</v>
      </c>
      <c r="J36" s="84"/>
      <c r="K36" s="157" t="s">
        <v>198</v>
      </c>
    </row>
    <row r="37" spans="1:13" s="36" customFormat="1" ht="33.75" customHeight="1">
      <c r="A37" s="169"/>
      <c r="B37" s="172"/>
      <c r="C37" s="37" t="s">
        <v>155</v>
      </c>
      <c r="D37" s="99"/>
      <c r="E37" s="38" t="s">
        <v>13</v>
      </c>
      <c r="F37" s="38"/>
      <c r="G37" s="37"/>
      <c r="H37" s="37"/>
      <c r="I37" s="101"/>
      <c r="J37" s="65"/>
      <c r="K37" s="147"/>
    </row>
    <row r="38" spans="1:13" s="36" customFormat="1" ht="51.75" customHeight="1">
      <c r="A38" s="169"/>
      <c r="B38" s="172"/>
      <c r="C38" s="145" t="s">
        <v>189</v>
      </c>
      <c r="D38" s="130"/>
      <c r="E38" s="130"/>
      <c r="F38" s="130" t="s">
        <v>13</v>
      </c>
      <c r="G38" s="129"/>
      <c r="H38" s="129"/>
      <c r="I38" s="129" t="s">
        <v>182</v>
      </c>
      <c r="J38" s="65"/>
      <c r="K38" s="147"/>
    </row>
    <row r="39" spans="1:13" s="36" customFormat="1" ht="55.5" customHeight="1">
      <c r="A39" s="169"/>
      <c r="B39" s="172"/>
      <c r="C39" s="133" t="s">
        <v>169</v>
      </c>
      <c r="D39" s="140"/>
      <c r="E39" s="140"/>
      <c r="F39" s="131" t="s">
        <v>13</v>
      </c>
      <c r="G39" s="136"/>
      <c r="H39" s="132" t="s">
        <v>167</v>
      </c>
      <c r="I39" s="148" t="s">
        <v>168</v>
      </c>
      <c r="J39" s="84"/>
      <c r="K39" s="147"/>
    </row>
    <row r="40" spans="1:13" s="36" customFormat="1" ht="55.5" customHeight="1">
      <c r="A40" s="169"/>
      <c r="B40" s="172" t="s">
        <v>14</v>
      </c>
      <c r="C40" s="143" t="s">
        <v>181</v>
      </c>
      <c r="D40" s="130" t="s">
        <v>13</v>
      </c>
      <c r="E40" s="144"/>
      <c r="F40" s="130"/>
      <c r="G40" s="130" t="s">
        <v>179</v>
      </c>
      <c r="H40" s="129"/>
      <c r="I40" s="129" t="s">
        <v>173</v>
      </c>
      <c r="J40" s="84"/>
      <c r="K40" s="157" t="s">
        <v>196</v>
      </c>
    </row>
    <row r="41" spans="1:13" ht="63.75" customHeight="1">
      <c r="A41" s="169"/>
      <c r="B41" s="172"/>
      <c r="C41" s="97" t="s">
        <v>108</v>
      </c>
      <c r="D41" s="103" t="s">
        <v>13</v>
      </c>
      <c r="E41" s="103" t="s">
        <v>13</v>
      </c>
      <c r="F41" s="103"/>
      <c r="G41" s="103" t="s">
        <v>45</v>
      </c>
      <c r="H41" s="103" t="s">
        <v>109</v>
      </c>
      <c r="I41" s="127" t="s">
        <v>44</v>
      </c>
      <c r="J41" s="87"/>
      <c r="K41" s="158"/>
    </row>
    <row r="42" spans="1:13" ht="44.25" customHeight="1">
      <c r="A42" s="169"/>
      <c r="B42" s="172"/>
      <c r="C42" s="88" t="s">
        <v>111</v>
      </c>
      <c r="D42" s="103"/>
      <c r="E42" s="103"/>
      <c r="F42" s="103"/>
      <c r="G42" s="126"/>
      <c r="H42" s="103" t="s">
        <v>110</v>
      </c>
      <c r="I42" s="127"/>
      <c r="J42" s="87"/>
      <c r="K42" s="158"/>
    </row>
    <row r="43" spans="1:13" ht="61.5" customHeight="1">
      <c r="A43" s="169" t="s">
        <v>84</v>
      </c>
      <c r="B43" s="172" t="s">
        <v>15</v>
      </c>
      <c r="C43" s="100" t="s">
        <v>143</v>
      </c>
      <c r="D43" s="39" t="s">
        <v>13</v>
      </c>
      <c r="E43" s="39" t="s">
        <v>13</v>
      </c>
      <c r="F43" s="39" t="s">
        <v>13</v>
      </c>
      <c r="G43" s="38" t="s">
        <v>141</v>
      </c>
      <c r="H43" s="35" t="s">
        <v>142</v>
      </c>
      <c r="I43" s="66" t="s">
        <v>51</v>
      </c>
      <c r="J43" s="85"/>
    </row>
    <row r="44" spans="1:13" s="36" customFormat="1" ht="39" customHeight="1">
      <c r="A44" s="169"/>
      <c r="B44" s="172"/>
      <c r="C44" s="145" t="s">
        <v>175</v>
      </c>
      <c r="D44" s="126" t="s">
        <v>13</v>
      </c>
      <c r="E44" s="126"/>
      <c r="F44" s="126"/>
      <c r="G44" s="130" t="s">
        <v>179</v>
      </c>
      <c r="H44" s="129"/>
      <c r="I44" s="129" t="s">
        <v>192</v>
      </c>
      <c r="J44" s="141"/>
      <c r="K44" s="157" t="s">
        <v>197</v>
      </c>
    </row>
    <row r="45" spans="1:13" s="36" customFormat="1" ht="42.75" customHeight="1">
      <c r="A45" s="169"/>
      <c r="B45" s="172" t="s">
        <v>14</v>
      </c>
      <c r="C45" s="56" t="s">
        <v>147</v>
      </c>
      <c r="D45" s="35" t="s">
        <v>13</v>
      </c>
      <c r="E45" s="35"/>
      <c r="F45" s="35" t="s">
        <v>13</v>
      </c>
      <c r="G45" s="35" t="s">
        <v>144</v>
      </c>
      <c r="H45" s="35" t="s">
        <v>145</v>
      </c>
      <c r="I45" s="66" t="s">
        <v>146</v>
      </c>
      <c r="J45" s="86"/>
      <c r="K45" s="147"/>
    </row>
    <row r="46" spans="1:13" ht="33.75" customHeight="1">
      <c r="A46" s="169"/>
      <c r="B46" s="172"/>
      <c r="C46" s="100" t="s">
        <v>148</v>
      </c>
      <c r="D46" s="35" t="s">
        <v>13</v>
      </c>
      <c r="E46" s="35"/>
      <c r="F46" s="35"/>
      <c r="G46" s="38"/>
      <c r="H46" s="35"/>
      <c r="I46" s="66" t="s">
        <v>140</v>
      </c>
      <c r="J46" s="84"/>
    </row>
    <row r="47" spans="1:13" ht="55.5" customHeight="1">
      <c r="A47" s="169"/>
      <c r="B47" s="172"/>
      <c r="C47" s="56" t="s">
        <v>170</v>
      </c>
      <c r="D47" s="35"/>
      <c r="E47" s="35" t="s">
        <v>13</v>
      </c>
      <c r="F47" s="35"/>
      <c r="G47" s="35" t="s">
        <v>137</v>
      </c>
      <c r="H47" s="35" t="s">
        <v>138</v>
      </c>
      <c r="I47" s="66" t="s">
        <v>51</v>
      </c>
      <c r="J47" s="84"/>
    </row>
    <row r="48" spans="1:13" s="36" customFormat="1" ht="42" customHeight="1">
      <c r="A48" s="169"/>
      <c r="B48" s="172"/>
      <c r="C48" s="145" t="s">
        <v>178</v>
      </c>
      <c r="D48" s="129" t="s">
        <v>13</v>
      </c>
      <c r="E48" s="129"/>
      <c r="F48" s="129"/>
      <c r="G48" s="130" t="s">
        <v>179</v>
      </c>
      <c r="H48" s="129"/>
      <c r="I48" s="129" t="s">
        <v>192</v>
      </c>
      <c r="J48" s="84"/>
      <c r="K48" s="157" t="s">
        <v>198</v>
      </c>
    </row>
    <row r="49" spans="1:11" ht="33.75" customHeight="1">
      <c r="A49" s="124" t="s">
        <v>85</v>
      </c>
      <c r="B49" s="125" t="s">
        <v>15</v>
      </c>
      <c r="C49" s="96" t="s">
        <v>149</v>
      </c>
      <c r="D49" s="35" t="s">
        <v>13</v>
      </c>
      <c r="E49" s="35"/>
      <c r="F49" s="35" t="s">
        <v>13</v>
      </c>
      <c r="G49" s="35" t="s">
        <v>150</v>
      </c>
      <c r="H49" s="38" t="s">
        <v>151</v>
      </c>
      <c r="I49" s="39" t="s">
        <v>152</v>
      </c>
      <c r="J49" s="84"/>
    </row>
    <row r="50" spans="1:11" ht="17.25" customHeight="1">
      <c r="A50" s="58"/>
      <c r="B50" s="40"/>
      <c r="C50" s="41"/>
      <c r="D50" s="42"/>
      <c r="E50" s="42"/>
      <c r="F50" s="42"/>
      <c r="G50" s="59"/>
      <c r="H50" s="42"/>
      <c r="I50" s="57"/>
      <c r="J50" s="57"/>
    </row>
    <row r="51" spans="1:11" s="36" customFormat="1" ht="27" customHeight="1">
      <c r="C51" s="60"/>
      <c r="D51" s="57"/>
      <c r="E51" s="57"/>
      <c r="F51" s="57"/>
      <c r="G51" s="175" t="s">
        <v>42</v>
      </c>
      <c r="H51" s="175"/>
      <c r="I51" s="57"/>
      <c r="J51" s="57"/>
      <c r="K51" s="147"/>
    </row>
    <row r="52" spans="1:11">
      <c r="A52" s="176" t="s">
        <v>16</v>
      </c>
      <c r="B52" s="176"/>
      <c r="C52" s="43"/>
      <c r="D52" s="44"/>
      <c r="E52" s="45"/>
      <c r="F52" s="45"/>
      <c r="G52" s="46"/>
      <c r="H52" s="45"/>
      <c r="I52" s="42"/>
      <c r="J52" s="42"/>
    </row>
    <row r="53" spans="1:11" s="47" customFormat="1">
      <c r="A53" s="177" t="s">
        <v>17</v>
      </c>
      <c r="B53" s="178"/>
      <c r="C53" s="26"/>
      <c r="D53" s="26"/>
      <c r="E53" s="26"/>
      <c r="F53" s="26"/>
      <c r="G53" s="46"/>
      <c r="K53" s="153"/>
    </row>
    <row r="54" spans="1:11" s="47" customFormat="1">
      <c r="A54" s="94" t="s">
        <v>18</v>
      </c>
      <c r="B54" s="95"/>
      <c r="C54" s="26"/>
      <c r="D54" s="26"/>
      <c r="E54" s="26"/>
      <c r="F54" s="26"/>
      <c r="G54" s="48"/>
      <c r="H54" s="28"/>
      <c r="I54" s="28"/>
      <c r="J54" s="28"/>
      <c r="K54" s="153"/>
    </row>
    <row r="55" spans="1:11" s="47" customFormat="1">
      <c r="A55" s="94" t="s">
        <v>19</v>
      </c>
      <c r="B55" s="95"/>
      <c r="C55" s="26"/>
      <c r="D55" s="26"/>
      <c r="E55" s="26"/>
      <c r="F55" s="26"/>
      <c r="G55" s="48"/>
      <c r="H55" s="28"/>
      <c r="I55" s="28"/>
      <c r="J55" s="28"/>
      <c r="K55" s="153"/>
    </row>
    <row r="56" spans="1:11" s="47" customFormat="1" ht="20.25" customHeight="1">
      <c r="A56" s="95" t="s">
        <v>20</v>
      </c>
      <c r="B56" s="95"/>
      <c r="C56" s="26"/>
      <c r="D56" s="26"/>
      <c r="E56" s="26"/>
      <c r="F56" s="26"/>
      <c r="G56" s="175" t="s">
        <v>21</v>
      </c>
      <c r="H56" s="175"/>
      <c r="I56" s="28"/>
      <c r="J56" s="28"/>
      <c r="K56" s="153"/>
    </row>
    <row r="57" spans="1:11" s="47" customFormat="1">
      <c r="A57" s="28"/>
      <c r="B57" s="28"/>
      <c r="C57" s="26"/>
      <c r="D57" s="26"/>
      <c r="E57" s="26"/>
      <c r="F57" s="26"/>
      <c r="G57" s="46"/>
      <c r="H57" s="28"/>
      <c r="I57" s="28"/>
      <c r="J57" s="28"/>
      <c r="K57" s="153"/>
    </row>
    <row r="58" spans="1:11" s="47" customFormat="1">
      <c r="A58" s="49"/>
      <c r="B58" s="28"/>
      <c r="C58" s="26"/>
      <c r="D58" s="26"/>
      <c r="E58" s="26"/>
      <c r="F58" s="26"/>
      <c r="G58" s="26"/>
      <c r="H58" s="28"/>
      <c r="I58" s="28"/>
      <c r="J58" s="28"/>
      <c r="K58" s="153"/>
    </row>
    <row r="59" spans="1:11" s="47" customFormat="1">
      <c r="A59" s="50"/>
      <c r="B59" s="28"/>
      <c r="C59" s="26"/>
      <c r="D59" s="26"/>
      <c r="E59" s="26"/>
      <c r="F59" s="26"/>
      <c r="G59" s="26"/>
      <c r="H59" s="28"/>
      <c r="I59" s="28"/>
      <c r="J59" s="28"/>
      <c r="K59" s="153"/>
    </row>
    <row r="60" spans="1:11" s="47" customFormat="1">
      <c r="A60" s="51"/>
      <c r="B60" s="28"/>
      <c r="C60" s="26"/>
      <c r="D60" s="26"/>
      <c r="E60" s="26"/>
      <c r="F60" s="26"/>
      <c r="G60" s="26"/>
      <c r="H60" s="28"/>
      <c r="I60" s="28"/>
      <c r="J60" s="28"/>
      <c r="K60" s="153"/>
    </row>
    <row r="61" spans="1:11" s="47" customFormat="1">
      <c r="A61" s="52"/>
      <c r="B61" s="28"/>
      <c r="C61" s="26"/>
      <c r="D61" s="26"/>
      <c r="E61" s="26"/>
      <c r="F61" s="26"/>
      <c r="G61" s="26"/>
      <c r="H61" s="28"/>
      <c r="I61" s="28"/>
      <c r="J61" s="28"/>
      <c r="K61" s="153"/>
    </row>
  </sheetData>
  <mergeCells count="33">
    <mergeCell ref="G56:H56"/>
    <mergeCell ref="G51:H51"/>
    <mergeCell ref="A52:B52"/>
    <mergeCell ref="A53:B53"/>
    <mergeCell ref="B43:B44"/>
    <mergeCell ref="B45:B48"/>
    <mergeCell ref="A43:A48"/>
    <mergeCell ref="A34:A42"/>
    <mergeCell ref="B34:B39"/>
    <mergeCell ref="A17:A24"/>
    <mergeCell ref="B17:B20"/>
    <mergeCell ref="B21:B24"/>
    <mergeCell ref="B25:B28"/>
    <mergeCell ref="B40:B42"/>
    <mergeCell ref="A4:I4"/>
    <mergeCell ref="A5:I5"/>
    <mergeCell ref="A7:A8"/>
    <mergeCell ref="B7:B8"/>
    <mergeCell ref="C7:C8"/>
    <mergeCell ref="D7:F7"/>
    <mergeCell ref="G7:G8"/>
    <mergeCell ref="H7:H8"/>
    <mergeCell ref="I7:I8"/>
    <mergeCell ref="G31:G32"/>
    <mergeCell ref="A25:A33"/>
    <mergeCell ref="B29:B33"/>
    <mergeCell ref="K31:K32"/>
    <mergeCell ref="J7:J8"/>
    <mergeCell ref="A9:A16"/>
    <mergeCell ref="B12:B16"/>
    <mergeCell ref="G13:G14"/>
    <mergeCell ref="I13:I14"/>
    <mergeCell ref="B9:B11"/>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G12"/>
  <sheetViews>
    <sheetView tabSelected="1" workbookViewId="0">
      <selection activeCell="E7" sqref="E7"/>
    </sheetView>
  </sheetViews>
  <sheetFormatPr defaultRowHeight="15"/>
  <cols>
    <col min="1" max="4" width="9.140625" style="218"/>
    <col min="5" max="5" width="45.5703125" style="218" customWidth="1"/>
    <col min="6" max="6" width="16.85546875" style="218" customWidth="1"/>
    <col min="7" max="7" width="27.5703125" style="218" customWidth="1"/>
    <col min="8" max="16384" width="9.140625" style="218"/>
  </cols>
  <sheetData>
    <row r="5" spans="4:7">
      <c r="D5" s="222" t="s">
        <v>201</v>
      </c>
      <c r="E5" s="222" t="s">
        <v>9</v>
      </c>
      <c r="F5" s="222" t="s">
        <v>202</v>
      </c>
      <c r="G5" s="222" t="s">
        <v>49</v>
      </c>
    </row>
    <row r="6" spans="4:7" ht="31.5">
      <c r="D6" s="224" t="s">
        <v>203</v>
      </c>
      <c r="E6" s="220" t="s">
        <v>95</v>
      </c>
      <c r="F6" s="228">
        <f>2*1400000</f>
        <v>2800000</v>
      </c>
      <c r="G6" s="221" t="s">
        <v>200</v>
      </c>
    </row>
    <row r="7" spans="4:7" ht="15.75">
      <c r="D7" s="225"/>
      <c r="E7" s="220" t="s">
        <v>87</v>
      </c>
      <c r="F7" s="228">
        <v>1400000</v>
      </c>
      <c r="G7" s="221" t="s">
        <v>191</v>
      </c>
    </row>
    <row r="8" spans="4:7" ht="15.75">
      <c r="D8" s="227" t="s">
        <v>209</v>
      </c>
      <c r="E8" s="220" t="s">
        <v>210</v>
      </c>
      <c r="F8" s="228">
        <f>2*1500000</f>
        <v>3000000</v>
      </c>
      <c r="G8" s="221" t="s">
        <v>200</v>
      </c>
    </row>
    <row r="9" spans="4:7" ht="24.75" customHeight="1">
      <c r="D9" s="223" t="s">
        <v>204</v>
      </c>
      <c r="E9" s="220" t="s">
        <v>93</v>
      </c>
      <c r="F9" s="228">
        <f>2*1500000</f>
        <v>3000000</v>
      </c>
      <c r="G9" s="221" t="s">
        <v>200</v>
      </c>
    </row>
    <row r="10" spans="4:7">
      <c r="D10" s="226" t="s">
        <v>205</v>
      </c>
      <c r="E10" s="221" t="s">
        <v>207</v>
      </c>
      <c r="F10" s="228">
        <v>500000</v>
      </c>
      <c r="G10" s="221" t="s">
        <v>206</v>
      </c>
    </row>
    <row r="11" spans="4:7">
      <c r="D11" s="219"/>
      <c r="E11" s="221"/>
      <c r="F11" s="228"/>
      <c r="G11" s="221"/>
    </row>
    <row r="12" spans="4:7">
      <c r="D12" s="219"/>
      <c r="E12" s="221" t="s">
        <v>208</v>
      </c>
      <c r="F12" s="229">
        <f>+SUM(F6:F11)</f>
        <v>10700000</v>
      </c>
      <c r="G12" s="221"/>
    </row>
  </sheetData>
  <mergeCells count="1">
    <mergeCell ref="D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9" zoomScale="80" zoomScaleNormal="80" workbookViewId="0">
      <selection activeCell="H29" sqref="H29"/>
    </sheetView>
  </sheetViews>
  <sheetFormatPr defaultColWidth="8.5703125" defaultRowHeight="18.75"/>
  <cols>
    <col min="1" max="1" width="12.42578125" style="9" customWidth="1"/>
    <col min="2" max="2" width="10.5703125" style="9" customWidth="1"/>
    <col min="3" max="3" width="9.5703125" style="9" hidden="1" customWidth="1"/>
    <col min="4" max="4" width="53" style="18" customWidth="1"/>
    <col min="5" max="5" width="8.42578125" style="18" customWidth="1"/>
    <col min="6" max="6" width="20.42578125" style="18" customWidth="1"/>
    <col min="7" max="7" width="15.42578125" style="9" customWidth="1"/>
    <col min="8" max="8" width="18.5703125" style="9" customWidth="1"/>
    <col min="9" max="16384" width="8.5703125" style="9"/>
  </cols>
  <sheetData>
    <row r="1" spans="1:9" s="4" customFormat="1" ht="15.75">
      <c r="A1" s="181" t="s">
        <v>22</v>
      </c>
      <c r="B1" s="181"/>
      <c r="C1" s="181"/>
      <c r="D1" s="181"/>
      <c r="E1" s="181"/>
      <c r="F1" s="181"/>
      <c r="G1" s="181"/>
      <c r="H1" s="181"/>
    </row>
    <row r="2" spans="1:9" s="4" customFormat="1" ht="23.25" customHeight="1">
      <c r="A2" s="181" t="s">
        <v>23</v>
      </c>
      <c r="B2" s="181"/>
      <c r="C2" s="181"/>
      <c r="D2" s="181"/>
      <c r="E2" s="181"/>
      <c r="F2" s="181"/>
      <c r="G2" s="181"/>
      <c r="H2" s="181"/>
    </row>
    <row r="3" spans="1:9" s="4" customFormat="1" ht="15.75">
      <c r="A3" s="5"/>
      <c r="B3" s="5"/>
      <c r="C3" s="5"/>
      <c r="D3" s="5"/>
      <c r="E3" s="5"/>
      <c r="F3" s="5"/>
      <c r="G3" s="5"/>
      <c r="H3" s="5"/>
    </row>
    <row r="4" spans="1:9" s="6" customFormat="1" ht="29.25" customHeight="1">
      <c r="A4" s="182" t="s">
        <v>76</v>
      </c>
      <c r="B4" s="182"/>
      <c r="C4" s="182"/>
      <c r="D4" s="182"/>
      <c r="E4" s="182"/>
      <c r="F4" s="182"/>
      <c r="G4" s="182"/>
      <c r="H4" s="182"/>
    </row>
    <row r="5" spans="1:9" ht="7.5" customHeight="1">
      <c r="A5" s="7"/>
      <c r="B5" s="7"/>
      <c r="C5" s="7"/>
      <c r="D5" s="8"/>
      <c r="E5" s="8"/>
      <c r="F5" s="8"/>
    </row>
    <row r="6" spans="1:9" s="10" customFormat="1" ht="59.25" customHeight="1">
      <c r="A6" s="183" t="s">
        <v>24</v>
      </c>
      <c r="B6" s="183" t="s">
        <v>25</v>
      </c>
      <c r="C6" s="183"/>
      <c r="D6" s="183" t="s">
        <v>26</v>
      </c>
      <c r="E6" s="183" t="s">
        <v>43</v>
      </c>
      <c r="F6" s="183" t="s">
        <v>27</v>
      </c>
      <c r="G6" s="183" t="s">
        <v>28</v>
      </c>
      <c r="H6" s="183" t="s">
        <v>29</v>
      </c>
    </row>
    <row r="7" spans="1:9" s="10" customFormat="1" ht="0.75" customHeight="1">
      <c r="A7" s="183"/>
      <c r="B7" s="183"/>
      <c r="C7" s="183"/>
      <c r="D7" s="183"/>
      <c r="E7" s="183"/>
      <c r="F7" s="183"/>
      <c r="G7" s="183"/>
      <c r="H7" s="183"/>
    </row>
    <row r="8" spans="1:9" s="13" customFormat="1" ht="49.5" customHeight="1">
      <c r="A8" s="179" t="s">
        <v>30</v>
      </c>
      <c r="B8" s="179" t="s">
        <v>12</v>
      </c>
      <c r="C8" s="53" t="s">
        <v>31</v>
      </c>
      <c r="D8" s="12" t="s">
        <v>32</v>
      </c>
      <c r="E8" s="2"/>
      <c r="F8" s="11"/>
      <c r="G8" s="2" t="s">
        <v>46</v>
      </c>
      <c r="H8" s="3" t="s">
        <v>34</v>
      </c>
    </row>
    <row r="9" spans="1:9" s="13" customFormat="1" ht="49.5" customHeight="1">
      <c r="A9" s="180"/>
      <c r="B9" s="180"/>
      <c r="C9" s="54"/>
      <c r="D9" s="37" t="s">
        <v>112</v>
      </c>
      <c r="E9" s="2"/>
      <c r="F9" s="11"/>
      <c r="G9" s="2" t="s">
        <v>52</v>
      </c>
      <c r="H9" s="3" t="s">
        <v>34</v>
      </c>
    </row>
    <row r="10" spans="1:9" s="13" customFormat="1" ht="69" customHeight="1">
      <c r="A10" s="180"/>
      <c r="B10" s="180"/>
      <c r="C10" s="54"/>
      <c r="D10" s="55" t="s">
        <v>115</v>
      </c>
      <c r="E10" s="2"/>
      <c r="F10" s="11"/>
      <c r="G10" s="2" t="s">
        <v>52</v>
      </c>
      <c r="H10" s="3" t="s">
        <v>34</v>
      </c>
    </row>
    <row r="11" spans="1:9" s="13" customFormat="1" ht="46.5" customHeight="1">
      <c r="A11" s="180"/>
      <c r="B11" s="180" t="s">
        <v>14</v>
      </c>
      <c r="C11" s="54"/>
      <c r="D11" s="37" t="s">
        <v>116</v>
      </c>
      <c r="E11" s="2"/>
      <c r="F11" s="11"/>
      <c r="G11" s="2" t="s">
        <v>52</v>
      </c>
      <c r="H11" s="3" t="s">
        <v>51</v>
      </c>
      <c r="I11" s="43"/>
    </row>
    <row r="12" spans="1:9" s="13" customFormat="1" ht="53.25" customHeight="1">
      <c r="A12" s="180"/>
      <c r="B12" s="180"/>
      <c r="C12" s="54"/>
      <c r="D12" s="12" t="s">
        <v>120</v>
      </c>
      <c r="E12" s="2"/>
      <c r="F12" s="11"/>
      <c r="G12" s="2" t="s">
        <v>53</v>
      </c>
      <c r="H12" s="3" t="s">
        <v>34</v>
      </c>
    </row>
    <row r="13" spans="1:9" s="1" customFormat="1" ht="47.25" customHeight="1">
      <c r="A13" s="179" t="s">
        <v>40</v>
      </c>
      <c r="B13" s="179" t="s">
        <v>12</v>
      </c>
      <c r="C13" s="53"/>
      <c r="D13" s="12" t="s">
        <v>32</v>
      </c>
      <c r="E13" s="2"/>
      <c r="F13" s="11"/>
      <c r="G13" s="2" t="s">
        <v>47</v>
      </c>
      <c r="H13" s="3" t="s">
        <v>34</v>
      </c>
    </row>
    <row r="14" spans="1:9" s="1" customFormat="1" ht="34.5" customHeight="1">
      <c r="A14" s="180"/>
      <c r="B14" s="180"/>
      <c r="C14" s="54"/>
      <c r="D14" s="90" t="s">
        <v>121</v>
      </c>
      <c r="E14" s="2"/>
      <c r="F14" s="11"/>
      <c r="G14" s="2" t="s">
        <v>52</v>
      </c>
      <c r="H14" s="3" t="s">
        <v>34</v>
      </c>
    </row>
    <row r="15" spans="1:9" s="1" customFormat="1" ht="46.5" customHeight="1">
      <c r="A15" s="180"/>
      <c r="B15" s="180"/>
      <c r="C15" s="54"/>
      <c r="D15" s="12" t="s">
        <v>122</v>
      </c>
      <c r="E15" s="2"/>
      <c r="F15" s="11"/>
      <c r="G15" s="2" t="s">
        <v>53</v>
      </c>
      <c r="H15" s="3" t="s">
        <v>34</v>
      </c>
    </row>
    <row r="16" spans="1:9" s="13" customFormat="1" ht="15.75">
      <c r="A16" s="180"/>
      <c r="B16" s="180"/>
      <c r="C16" s="54"/>
      <c r="D16" s="37" t="s">
        <v>73</v>
      </c>
      <c r="E16" s="2"/>
      <c r="F16" s="11"/>
      <c r="G16" s="2" t="s">
        <v>52</v>
      </c>
      <c r="H16" s="3" t="s">
        <v>34</v>
      </c>
    </row>
    <row r="17" spans="1:10" s="13" customFormat="1" ht="43.5" customHeight="1">
      <c r="A17" s="180"/>
      <c r="B17" s="180" t="s">
        <v>14</v>
      </c>
      <c r="C17" s="54"/>
      <c r="D17" s="37" t="s">
        <v>73</v>
      </c>
      <c r="E17" s="2"/>
      <c r="F17" s="11"/>
      <c r="G17" s="2" t="s">
        <v>52</v>
      </c>
      <c r="H17" s="3" t="s">
        <v>34</v>
      </c>
    </row>
    <row r="18" spans="1:10" s="1" customFormat="1" ht="60.75" customHeight="1">
      <c r="A18" s="180"/>
      <c r="B18" s="180"/>
      <c r="C18" s="54"/>
      <c r="D18" s="12" t="s">
        <v>32</v>
      </c>
      <c r="E18" s="2"/>
      <c r="F18" s="11"/>
      <c r="G18" s="2" t="s">
        <v>46</v>
      </c>
      <c r="H18" s="3" t="s">
        <v>34</v>
      </c>
    </row>
    <row r="19" spans="1:10" s="13" customFormat="1" ht="55.5" customHeight="1">
      <c r="A19" s="179" t="s">
        <v>36</v>
      </c>
      <c r="B19" s="179" t="s">
        <v>12</v>
      </c>
      <c r="C19" s="11" t="s">
        <v>31</v>
      </c>
      <c r="D19" s="12" t="s">
        <v>32</v>
      </c>
      <c r="E19" s="11"/>
      <c r="F19" s="3"/>
      <c r="G19" s="2" t="s">
        <v>33</v>
      </c>
      <c r="H19" s="3" t="s">
        <v>34</v>
      </c>
    </row>
    <row r="20" spans="1:10" s="13" customFormat="1" ht="37.5" customHeight="1">
      <c r="A20" s="180"/>
      <c r="B20" s="180"/>
      <c r="C20" s="14"/>
      <c r="D20" s="55" t="s">
        <v>123</v>
      </c>
      <c r="E20" s="11"/>
      <c r="F20" s="3"/>
      <c r="G20" s="2" t="s">
        <v>53</v>
      </c>
      <c r="H20" s="3" t="s">
        <v>34</v>
      </c>
    </row>
    <row r="21" spans="1:10" s="13" customFormat="1" ht="37.5" customHeight="1">
      <c r="A21" s="180"/>
      <c r="B21" s="180" t="s">
        <v>14</v>
      </c>
      <c r="C21" s="14"/>
      <c r="D21" s="37" t="s">
        <v>119</v>
      </c>
      <c r="E21" s="11"/>
      <c r="F21" s="3"/>
      <c r="G21" s="2" t="s">
        <v>52</v>
      </c>
      <c r="H21" s="3" t="s">
        <v>51</v>
      </c>
      <c r="J21" s="61"/>
    </row>
    <row r="22" spans="1:10" s="1" customFormat="1" ht="55.5" customHeight="1">
      <c r="A22" s="180"/>
      <c r="B22" s="180"/>
      <c r="C22" s="14"/>
      <c r="D22" s="37" t="s">
        <v>73</v>
      </c>
      <c r="E22" s="2"/>
      <c r="F22" s="11"/>
      <c r="G22" s="2" t="s">
        <v>52</v>
      </c>
      <c r="H22" s="3" t="s">
        <v>34</v>
      </c>
    </row>
    <row r="23" spans="1:10" s="13" customFormat="1" ht="42" customHeight="1">
      <c r="A23" s="186" t="s">
        <v>37</v>
      </c>
      <c r="B23" s="179" t="s">
        <v>12</v>
      </c>
      <c r="C23" s="14"/>
      <c r="D23" s="12" t="s">
        <v>48</v>
      </c>
      <c r="E23" s="11"/>
      <c r="F23" s="3"/>
      <c r="G23" s="2" t="s">
        <v>33</v>
      </c>
      <c r="H23" s="3" t="s">
        <v>34</v>
      </c>
    </row>
    <row r="24" spans="1:10" s="13" customFormat="1" ht="50.25" customHeight="1">
      <c r="A24" s="186"/>
      <c r="B24" s="188"/>
      <c r="C24" s="14"/>
      <c r="D24" s="90" t="s">
        <v>124</v>
      </c>
      <c r="E24" s="108"/>
      <c r="F24" s="109"/>
      <c r="G24" s="110" t="s">
        <v>52</v>
      </c>
      <c r="H24" s="3" t="s">
        <v>34</v>
      </c>
    </row>
    <row r="25" spans="1:10" s="13" customFormat="1" ht="35.25" customHeight="1">
      <c r="A25" s="186"/>
      <c r="B25" s="104" t="s">
        <v>14</v>
      </c>
      <c r="C25" s="14"/>
      <c r="D25" s="37" t="s">
        <v>73</v>
      </c>
      <c r="E25" s="2"/>
      <c r="F25" s="11"/>
      <c r="G25" s="2" t="s">
        <v>52</v>
      </c>
      <c r="H25" s="3" t="s">
        <v>34</v>
      </c>
    </row>
    <row r="26" spans="1:10" ht="45" customHeight="1">
      <c r="A26" s="179" t="s">
        <v>38</v>
      </c>
      <c r="B26" s="179" t="s">
        <v>12</v>
      </c>
      <c r="C26" s="11"/>
      <c r="D26" s="12" t="s">
        <v>48</v>
      </c>
      <c r="E26" s="11"/>
      <c r="F26" s="3"/>
      <c r="G26" s="2" t="s">
        <v>33</v>
      </c>
      <c r="H26" s="3" t="s">
        <v>34</v>
      </c>
    </row>
    <row r="27" spans="1:10" ht="45" customHeight="1">
      <c r="A27" s="180"/>
      <c r="B27" s="180"/>
      <c r="C27" s="14"/>
      <c r="D27" s="37" t="s">
        <v>73</v>
      </c>
      <c r="E27" s="2"/>
      <c r="F27" s="11"/>
      <c r="G27" s="2" t="s">
        <v>52</v>
      </c>
      <c r="H27" s="3" t="s">
        <v>34</v>
      </c>
    </row>
    <row r="28" spans="1:10" ht="45" customHeight="1">
      <c r="A28" s="180"/>
      <c r="B28" s="64" t="s">
        <v>14</v>
      </c>
      <c r="C28" s="14"/>
      <c r="D28" s="56" t="s">
        <v>139</v>
      </c>
      <c r="E28" s="11"/>
      <c r="F28" s="3"/>
      <c r="G28" s="24" t="s">
        <v>35</v>
      </c>
      <c r="H28" s="3" t="s">
        <v>51</v>
      </c>
    </row>
    <row r="29" spans="1:10" ht="46.5" customHeight="1">
      <c r="A29" s="15" t="s">
        <v>39</v>
      </c>
      <c r="B29" s="15" t="s">
        <v>12</v>
      </c>
      <c r="C29" s="11"/>
      <c r="D29" s="23" t="s">
        <v>50</v>
      </c>
      <c r="E29" s="11"/>
      <c r="F29" s="11"/>
      <c r="G29" s="24" t="s">
        <v>35</v>
      </c>
      <c r="H29" s="3" t="s">
        <v>34</v>
      </c>
    </row>
    <row r="30" spans="1:10">
      <c r="A30" s="16"/>
      <c r="B30" s="16"/>
      <c r="C30" s="17"/>
      <c r="D30" s="17"/>
      <c r="E30" s="17"/>
      <c r="F30" s="17"/>
      <c r="G30" s="17"/>
      <c r="H30" s="17"/>
    </row>
    <row r="31" spans="1:10" ht="19.5">
      <c r="A31" s="187" t="s">
        <v>16</v>
      </c>
      <c r="B31" s="187"/>
      <c r="C31" s="187"/>
      <c r="F31" s="175" t="s">
        <v>42</v>
      </c>
      <c r="G31" s="175"/>
    </row>
    <row r="32" spans="1:10">
      <c r="A32" s="184" t="s">
        <v>17</v>
      </c>
      <c r="B32" s="185"/>
      <c r="C32" s="185"/>
      <c r="F32" s="19"/>
      <c r="G32" s="20"/>
    </row>
    <row r="33" spans="1:7">
      <c r="A33" s="21" t="s">
        <v>18</v>
      </c>
      <c r="B33" s="17"/>
      <c r="C33" s="17"/>
      <c r="F33" s="19"/>
      <c r="G33" s="20"/>
    </row>
    <row r="34" spans="1:7">
      <c r="A34" s="21" t="s">
        <v>19</v>
      </c>
      <c r="B34" s="17"/>
      <c r="C34" s="17"/>
      <c r="F34" s="19"/>
      <c r="G34" s="20"/>
    </row>
    <row r="35" spans="1:7">
      <c r="A35" s="17" t="s">
        <v>20</v>
      </c>
      <c r="B35" s="17"/>
      <c r="C35" s="17"/>
      <c r="F35" s="19"/>
      <c r="G35" s="20"/>
    </row>
    <row r="36" spans="1:7">
      <c r="F36" s="175" t="s">
        <v>21</v>
      </c>
      <c r="G36" s="175"/>
    </row>
  </sheetData>
  <mergeCells count="27">
    <mergeCell ref="A19:A22"/>
    <mergeCell ref="B19:B20"/>
    <mergeCell ref="B13:B16"/>
    <mergeCell ref="B23:B24"/>
    <mergeCell ref="B26:B27"/>
    <mergeCell ref="A13:A18"/>
    <mergeCell ref="B17:B18"/>
    <mergeCell ref="B21:B22"/>
    <mergeCell ref="A32:C32"/>
    <mergeCell ref="F36:G36"/>
    <mergeCell ref="A23:A25"/>
    <mergeCell ref="A26:A28"/>
    <mergeCell ref="A31:C31"/>
    <mergeCell ref="F31:G31"/>
    <mergeCell ref="A8:A12"/>
    <mergeCell ref="A1:H1"/>
    <mergeCell ref="A2:H2"/>
    <mergeCell ref="A4:H4"/>
    <mergeCell ref="A6:A7"/>
    <mergeCell ref="B6:C7"/>
    <mergeCell ref="D6:D7"/>
    <mergeCell ref="E6:E7"/>
    <mergeCell ref="F6:F7"/>
    <mergeCell ref="G6:G7"/>
    <mergeCell ref="H6:H7"/>
    <mergeCell ref="B8:B10"/>
    <mergeCell ref="B11:B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E20" sqref="E20"/>
    </sheetView>
  </sheetViews>
  <sheetFormatPr defaultRowHeight="17.25"/>
  <cols>
    <col min="1" max="2" width="4.7109375" style="78" customWidth="1"/>
    <col min="3" max="3" width="7.140625" style="79" customWidth="1"/>
    <col min="4" max="4" width="6.7109375" style="80" customWidth="1"/>
    <col min="5" max="5" width="93.28515625" style="80" customWidth="1"/>
    <col min="6" max="6" width="10.5703125" style="81" customWidth="1"/>
    <col min="7" max="8" width="8.42578125" style="81" customWidth="1"/>
    <col min="9" max="9" width="8.7109375" style="81" customWidth="1"/>
    <col min="10" max="10" width="9" style="81" customWidth="1"/>
    <col min="11" max="11" width="15.85546875" style="82" bestFit="1" customWidth="1"/>
    <col min="12" max="12" width="14.5703125" style="83" customWidth="1"/>
    <col min="13" max="13" width="12.42578125" style="81" customWidth="1"/>
  </cols>
  <sheetData>
    <row r="1" spans="1:13" ht="15.75">
      <c r="A1" s="202" t="s">
        <v>55</v>
      </c>
      <c r="B1" s="202"/>
      <c r="C1" s="202"/>
      <c r="D1" s="202"/>
      <c r="E1" s="202"/>
      <c r="F1" s="202"/>
      <c r="G1" s="202"/>
      <c r="H1" s="202"/>
      <c r="I1" s="202"/>
      <c r="J1" s="202"/>
      <c r="K1" s="202"/>
      <c r="L1" s="202"/>
      <c r="M1" s="202"/>
    </row>
    <row r="2" spans="1:13" ht="15.75">
      <c r="A2" s="202" t="s">
        <v>56</v>
      </c>
      <c r="B2" s="202"/>
      <c r="C2" s="202"/>
      <c r="D2" s="202"/>
      <c r="E2" s="202"/>
      <c r="F2" s="202"/>
      <c r="G2" s="202"/>
      <c r="H2" s="202"/>
      <c r="I2" s="202"/>
      <c r="J2" s="202"/>
      <c r="K2" s="202"/>
      <c r="L2" s="202"/>
      <c r="M2" s="202"/>
    </row>
    <row r="3" spans="1:13" ht="15.75">
      <c r="A3" s="105"/>
      <c r="B3" s="105"/>
      <c r="C3" s="105"/>
      <c r="D3" s="105"/>
      <c r="E3" s="105"/>
      <c r="F3" s="105"/>
      <c r="G3" s="105"/>
      <c r="H3" s="105"/>
      <c r="I3" s="105"/>
      <c r="J3" s="105"/>
      <c r="K3" s="105"/>
      <c r="L3" s="105"/>
      <c r="M3" s="105"/>
    </row>
    <row r="4" spans="1:13" ht="15.75">
      <c r="A4" s="203" t="s">
        <v>125</v>
      </c>
      <c r="B4" s="203"/>
      <c r="C4" s="203"/>
      <c r="D4" s="203"/>
      <c r="E4" s="203"/>
      <c r="F4" s="203"/>
      <c r="G4" s="203"/>
      <c r="H4" s="203"/>
      <c r="I4" s="203"/>
      <c r="J4" s="203"/>
      <c r="K4" s="203"/>
      <c r="L4" s="203"/>
      <c r="M4" s="203"/>
    </row>
    <row r="5" spans="1:13" ht="15.75" customHeight="1">
      <c r="A5" s="204" t="str">
        <f>CONCATENATE("Từ ngày ",A14,B14," đến ",A62,B62)</f>
        <v>Từ ngày 9/10 đến 14/10</v>
      </c>
      <c r="B5" s="204"/>
      <c r="C5" s="204"/>
      <c r="D5" s="204"/>
      <c r="E5" s="204"/>
      <c r="F5" s="204"/>
      <c r="G5" s="204"/>
      <c r="H5" s="204"/>
      <c r="I5" s="204"/>
      <c r="J5" s="204"/>
      <c r="K5" s="204"/>
      <c r="L5" s="204"/>
      <c r="M5" s="204"/>
    </row>
    <row r="6" spans="1:13" ht="15.75">
      <c r="A6" s="111"/>
      <c r="B6" s="111"/>
      <c r="C6" s="111"/>
      <c r="D6" s="111"/>
      <c r="E6" s="112"/>
      <c r="F6" s="113"/>
      <c r="G6" s="113"/>
      <c r="H6" s="113"/>
      <c r="I6" s="113"/>
      <c r="J6" s="113"/>
      <c r="K6" s="111"/>
      <c r="L6" s="111"/>
      <c r="M6" s="111"/>
    </row>
    <row r="7" spans="1:13" ht="22.5" customHeight="1">
      <c r="A7" s="205" t="s">
        <v>24</v>
      </c>
      <c r="B7" s="206"/>
      <c r="C7" s="209" t="s">
        <v>25</v>
      </c>
      <c r="D7" s="209"/>
      <c r="E7" s="198" t="s">
        <v>26</v>
      </c>
      <c r="F7" s="211" t="s">
        <v>57</v>
      </c>
      <c r="G7" s="212"/>
      <c r="H7" s="212"/>
      <c r="I7" s="212"/>
      <c r="J7" s="212"/>
      <c r="K7" s="209" t="s">
        <v>27</v>
      </c>
      <c r="L7" s="209" t="s">
        <v>28</v>
      </c>
      <c r="M7" s="209" t="s">
        <v>29</v>
      </c>
    </row>
    <row r="8" spans="1:13" ht="42.75" customHeight="1">
      <c r="A8" s="207"/>
      <c r="B8" s="208"/>
      <c r="C8" s="210"/>
      <c r="D8" s="210"/>
      <c r="E8" s="199"/>
      <c r="F8" s="68" t="s">
        <v>58</v>
      </c>
      <c r="G8" s="114" t="s">
        <v>59</v>
      </c>
      <c r="H8" s="114" t="s">
        <v>60</v>
      </c>
      <c r="I8" s="114" t="s">
        <v>61</v>
      </c>
      <c r="J8" s="114" t="s">
        <v>62</v>
      </c>
      <c r="K8" s="210"/>
      <c r="L8" s="210"/>
      <c r="M8" s="210"/>
    </row>
    <row r="9" spans="1:13" ht="15.75" customHeight="1">
      <c r="A9" s="192" t="s">
        <v>63</v>
      </c>
      <c r="B9" s="193"/>
      <c r="C9" s="198" t="s">
        <v>12</v>
      </c>
      <c r="D9" s="115" t="s">
        <v>64</v>
      </c>
      <c r="E9" s="69" t="s">
        <v>65</v>
      </c>
      <c r="F9" s="70" t="s">
        <v>66</v>
      </c>
      <c r="G9" s="70"/>
      <c r="H9" s="70"/>
      <c r="I9" s="70"/>
      <c r="J9" s="70"/>
      <c r="K9" s="115"/>
      <c r="L9" s="116" t="s">
        <v>67</v>
      </c>
      <c r="M9" s="115" t="s">
        <v>68</v>
      </c>
    </row>
    <row r="10" spans="1:13" ht="15.75">
      <c r="A10" s="194"/>
      <c r="B10" s="195"/>
      <c r="C10" s="199"/>
      <c r="D10" s="117" t="s">
        <v>64</v>
      </c>
      <c r="E10" s="71" t="s">
        <v>126</v>
      </c>
      <c r="F10" s="72"/>
      <c r="G10" s="72" t="s">
        <v>66</v>
      </c>
      <c r="H10" s="72"/>
      <c r="I10" s="72"/>
      <c r="J10" s="72"/>
      <c r="K10" s="117"/>
      <c r="L10" s="118" t="s">
        <v>67</v>
      </c>
      <c r="M10" s="117" t="s">
        <v>68</v>
      </c>
    </row>
    <row r="11" spans="1:13" ht="15.75">
      <c r="A11" s="194"/>
      <c r="B11" s="195"/>
      <c r="C11" s="199"/>
      <c r="D11" s="117" t="str">
        <f>+D10</f>
        <v>8h00</v>
      </c>
      <c r="E11" s="73" t="s">
        <v>127</v>
      </c>
      <c r="F11" s="74"/>
      <c r="G11" s="74"/>
      <c r="H11" s="74"/>
      <c r="I11" s="74" t="s">
        <v>66</v>
      </c>
      <c r="J11" s="74"/>
      <c r="K11" s="117"/>
      <c r="L11" s="118" t="s">
        <v>67</v>
      </c>
      <c r="M11" s="117" t="s">
        <v>68</v>
      </c>
    </row>
    <row r="12" spans="1:13" ht="15.75">
      <c r="A12" s="194"/>
      <c r="B12" s="195"/>
      <c r="C12" s="199"/>
      <c r="D12" s="117" t="s">
        <v>64</v>
      </c>
      <c r="E12" s="119" t="s">
        <v>128</v>
      </c>
      <c r="F12" s="117"/>
      <c r="G12" s="117"/>
      <c r="H12" s="117"/>
      <c r="I12" s="117"/>
      <c r="J12" s="117" t="s">
        <v>66</v>
      </c>
      <c r="K12" s="117"/>
      <c r="L12" s="118" t="s">
        <v>67</v>
      </c>
      <c r="M12" s="117" t="s">
        <v>68</v>
      </c>
    </row>
    <row r="13" spans="1:13" ht="15.75">
      <c r="A13" s="194"/>
      <c r="B13" s="195"/>
      <c r="C13" s="200"/>
      <c r="D13" s="117" t="s">
        <v>64</v>
      </c>
      <c r="E13" s="75" t="s">
        <v>70</v>
      </c>
      <c r="F13" s="76"/>
      <c r="G13" s="76"/>
      <c r="H13" s="76" t="s">
        <v>66</v>
      </c>
      <c r="I13" s="76"/>
      <c r="J13" s="120"/>
      <c r="K13" s="117"/>
      <c r="L13" s="118" t="s">
        <v>67</v>
      </c>
      <c r="M13" s="117" t="s">
        <v>68</v>
      </c>
    </row>
    <row r="14" spans="1:13" ht="15.75">
      <c r="A14" s="189">
        <v>9</v>
      </c>
      <c r="B14" s="190" t="s">
        <v>129</v>
      </c>
      <c r="C14" s="198" t="s">
        <v>14</v>
      </c>
      <c r="D14" s="115" t="s">
        <v>69</v>
      </c>
      <c r="E14" s="69" t="s">
        <v>65</v>
      </c>
      <c r="F14" s="70" t="s">
        <v>66</v>
      </c>
      <c r="G14" s="70"/>
      <c r="H14" s="70"/>
      <c r="I14" s="70"/>
      <c r="J14" s="70"/>
      <c r="K14" s="115"/>
      <c r="L14" s="116" t="s">
        <v>67</v>
      </c>
      <c r="M14" s="115" t="s">
        <v>68</v>
      </c>
    </row>
    <row r="15" spans="1:13" ht="15.75">
      <c r="A15" s="189"/>
      <c r="B15" s="191"/>
      <c r="C15" s="199"/>
      <c r="D15" s="117" t="s">
        <v>69</v>
      </c>
      <c r="E15" s="71" t="s">
        <v>126</v>
      </c>
      <c r="F15" s="72"/>
      <c r="G15" s="72" t="s">
        <v>66</v>
      </c>
      <c r="H15" s="72"/>
      <c r="I15" s="72"/>
      <c r="J15" s="72"/>
      <c r="K15" s="117"/>
      <c r="L15" s="118" t="s">
        <v>67</v>
      </c>
      <c r="M15" s="117" t="s">
        <v>68</v>
      </c>
    </row>
    <row r="16" spans="1:13" ht="15.75">
      <c r="A16" s="189"/>
      <c r="B16" s="191"/>
      <c r="C16" s="199"/>
      <c r="D16" s="117" t="str">
        <f>+D15</f>
        <v>14h00</v>
      </c>
      <c r="E16" s="73" t="s">
        <v>127</v>
      </c>
      <c r="F16" s="74"/>
      <c r="G16" s="74"/>
      <c r="H16" s="74"/>
      <c r="I16" s="74" t="s">
        <v>66</v>
      </c>
      <c r="J16" s="74"/>
      <c r="K16" s="117"/>
      <c r="L16" s="118" t="s">
        <v>67</v>
      </c>
      <c r="M16" s="117" t="s">
        <v>68</v>
      </c>
    </row>
    <row r="17" spans="1:13" ht="15.75">
      <c r="A17" s="189"/>
      <c r="B17" s="191"/>
      <c r="C17" s="199"/>
      <c r="D17" s="117" t="s">
        <v>69</v>
      </c>
      <c r="E17" s="119" t="s">
        <v>128</v>
      </c>
      <c r="F17" s="117"/>
      <c r="G17" s="117"/>
      <c r="H17" s="117"/>
      <c r="I17" s="117"/>
      <c r="J17" s="117" t="s">
        <v>66</v>
      </c>
      <c r="K17" s="117"/>
      <c r="L17" s="118" t="s">
        <v>67</v>
      </c>
      <c r="M17" s="117" t="s">
        <v>68</v>
      </c>
    </row>
    <row r="18" spans="1:13" ht="15.75">
      <c r="A18" s="189"/>
      <c r="B18" s="191"/>
      <c r="C18" s="199"/>
      <c r="D18" s="117" t="str">
        <f>+D16</f>
        <v>14h00</v>
      </c>
      <c r="E18" s="75" t="s">
        <v>70</v>
      </c>
      <c r="F18" s="76"/>
      <c r="G18" s="76"/>
      <c r="H18" s="76" t="s">
        <v>66</v>
      </c>
      <c r="I18" s="76"/>
      <c r="J18" s="120"/>
      <c r="K18" s="117"/>
      <c r="L18" s="118" t="s">
        <v>67</v>
      </c>
      <c r="M18" s="117" t="s">
        <v>68</v>
      </c>
    </row>
    <row r="19" spans="1:13" ht="15.75" customHeight="1">
      <c r="A19" s="192" t="s">
        <v>40</v>
      </c>
      <c r="B19" s="193"/>
      <c r="C19" s="198" t="s">
        <v>12</v>
      </c>
      <c r="D19" s="115" t="s">
        <v>64</v>
      </c>
      <c r="E19" s="69" t="s">
        <v>65</v>
      </c>
      <c r="F19" s="70" t="s">
        <v>66</v>
      </c>
      <c r="G19" s="70"/>
      <c r="H19" s="70"/>
      <c r="I19" s="70"/>
      <c r="J19" s="70"/>
      <c r="K19" s="115"/>
      <c r="L19" s="116" t="s">
        <v>67</v>
      </c>
      <c r="M19" s="115" t="s">
        <v>68</v>
      </c>
    </row>
    <row r="20" spans="1:13" ht="15.75">
      <c r="A20" s="194"/>
      <c r="B20" s="195"/>
      <c r="C20" s="199"/>
      <c r="D20" s="117" t="s">
        <v>64</v>
      </c>
      <c r="E20" s="71" t="s">
        <v>126</v>
      </c>
      <c r="F20" s="72"/>
      <c r="G20" s="72" t="s">
        <v>66</v>
      </c>
      <c r="H20" s="72"/>
      <c r="I20" s="72"/>
      <c r="J20" s="72"/>
      <c r="K20" s="117"/>
      <c r="L20" s="118" t="s">
        <v>67</v>
      </c>
      <c r="M20" s="117" t="s">
        <v>68</v>
      </c>
    </row>
    <row r="21" spans="1:13" ht="15.75">
      <c r="A21" s="194"/>
      <c r="B21" s="195"/>
      <c r="C21" s="199"/>
      <c r="D21" s="117" t="str">
        <f>+D20</f>
        <v>8h00</v>
      </c>
      <c r="E21" s="73" t="s">
        <v>127</v>
      </c>
      <c r="F21" s="74"/>
      <c r="G21" s="74"/>
      <c r="H21" s="74"/>
      <c r="I21" s="74" t="s">
        <v>66</v>
      </c>
      <c r="J21" s="74"/>
      <c r="K21" s="117"/>
      <c r="L21" s="118" t="s">
        <v>67</v>
      </c>
      <c r="M21" s="117" t="s">
        <v>68</v>
      </c>
    </row>
    <row r="22" spans="1:13" ht="15.75">
      <c r="A22" s="194"/>
      <c r="B22" s="195"/>
      <c r="C22" s="199"/>
      <c r="D22" s="117" t="s">
        <v>64</v>
      </c>
      <c r="E22" s="119" t="s">
        <v>130</v>
      </c>
      <c r="F22" s="117"/>
      <c r="G22" s="117"/>
      <c r="H22" s="117"/>
      <c r="I22" s="117"/>
      <c r="J22" s="117" t="s">
        <v>66</v>
      </c>
      <c r="K22" s="117"/>
      <c r="L22" s="118" t="s">
        <v>67</v>
      </c>
      <c r="M22" s="117" t="s">
        <v>68</v>
      </c>
    </row>
    <row r="23" spans="1:13" ht="15.75">
      <c r="A23" s="194"/>
      <c r="B23" s="195"/>
      <c r="C23" s="199"/>
      <c r="D23" s="117" t="s">
        <v>64</v>
      </c>
      <c r="E23" s="75" t="s">
        <v>70</v>
      </c>
      <c r="F23" s="76"/>
      <c r="G23" s="76"/>
      <c r="H23" s="76" t="s">
        <v>66</v>
      </c>
      <c r="I23" s="76"/>
      <c r="J23" s="120"/>
      <c r="K23" s="117"/>
      <c r="L23" s="118" t="s">
        <v>67</v>
      </c>
      <c r="M23" s="117" t="s">
        <v>68</v>
      </c>
    </row>
    <row r="24" spans="1:13" ht="15.75">
      <c r="A24" s="189">
        <f>+A14+1</f>
        <v>10</v>
      </c>
      <c r="B24" s="190" t="str">
        <f>+B14</f>
        <v>/10</v>
      </c>
      <c r="C24" s="201" t="s">
        <v>14</v>
      </c>
      <c r="D24" s="115" t="s">
        <v>69</v>
      </c>
      <c r="E24" s="69" t="s">
        <v>65</v>
      </c>
      <c r="F24" s="70" t="s">
        <v>66</v>
      </c>
      <c r="G24" s="70"/>
      <c r="H24" s="70"/>
      <c r="I24" s="70"/>
      <c r="J24" s="70"/>
      <c r="K24" s="115"/>
      <c r="L24" s="116" t="s">
        <v>67</v>
      </c>
      <c r="M24" s="115" t="s">
        <v>68</v>
      </c>
    </row>
    <row r="25" spans="1:13" ht="15.75">
      <c r="A25" s="189"/>
      <c r="B25" s="191"/>
      <c r="C25" s="199"/>
      <c r="D25" s="117" t="s">
        <v>69</v>
      </c>
      <c r="E25" s="71" t="s">
        <v>126</v>
      </c>
      <c r="F25" s="72"/>
      <c r="G25" s="72" t="s">
        <v>66</v>
      </c>
      <c r="H25" s="72"/>
      <c r="I25" s="72"/>
      <c r="J25" s="72"/>
      <c r="K25" s="117"/>
      <c r="L25" s="118" t="s">
        <v>67</v>
      </c>
      <c r="M25" s="117" t="s">
        <v>68</v>
      </c>
    </row>
    <row r="26" spans="1:13" ht="15.75">
      <c r="A26" s="189"/>
      <c r="B26" s="191"/>
      <c r="C26" s="199"/>
      <c r="D26" s="117" t="str">
        <f>+D25</f>
        <v>14h00</v>
      </c>
      <c r="E26" s="73" t="s">
        <v>127</v>
      </c>
      <c r="F26" s="74"/>
      <c r="G26" s="74"/>
      <c r="H26" s="74"/>
      <c r="I26" s="74" t="s">
        <v>66</v>
      </c>
      <c r="J26" s="74"/>
      <c r="K26" s="117"/>
      <c r="L26" s="118" t="s">
        <v>67</v>
      </c>
      <c r="M26" s="117" t="s">
        <v>68</v>
      </c>
    </row>
    <row r="27" spans="1:13" ht="15.75">
      <c r="A27" s="189"/>
      <c r="B27" s="191"/>
      <c r="C27" s="199"/>
      <c r="D27" s="117" t="s">
        <v>69</v>
      </c>
      <c r="E27" s="119" t="s">
        <v>130</v>
      </c>
      <c r="F27" s="117"/>
      <c r="G27" s="117"/>
      <c r="H27" s="117"/>
      <c r="I27" s="117"/>
      <c r="J27" s="117" t="s">
        <v>66</v>
      </c>
      <c r="K27" s="117"/>
      <c r="L27" s="118" t="s">
        <v>67</v>
      </c>
      <c r="M27" s="117" t="s">
        <v>68</v>
      </c>
    </row>
    <row r="28" spans="1:13" ht="15.75">
      <c r="A28" s="189"/>
      <c r="B28" s="191"/>
      <c r="C28" s="199"/>
      <c r="D28" s="117" t="str">
        <f>+D26</f>
        <v>14h00</v>
      </c>
      <c r="E28" s="75" t="s">
        <v>70</v>
      </c>
      <c r="F28" s="76"/>
      <c r="G28" s="76"/>
      <c r="H28" s="76" t="s">
        <v>66</v>
      </c>
      <c r="I28" s="76"/>
      <c r="J28" s="120"/>
      <c r="K28" s="117"/>
      <c r="L28" s="118" t="s">
        <v>67</v>
      </c>
      <c r="M28" s="117" t="s">
        <v>68</v>
      </c>
    </row>
    <row r="29" spans="1:13" ht="15.75" customHeight="1">
      <c r="A29" s="192" t="s">
        <v>36</v>
      </c>
      <c r="B29" s="193"/>
      <c r="C29" s="106"/>
      <c r="D29" s="115" t="s">
        <v>64</v>
      </c>
      <c r="E29" s="69" t="s">
        <v>131</v>
      </c>
      <c r="F29" s="70" t="s">
        <v>66</v>
      </c>
      <c r="G29" s="70"/>
      <c r="H29" s="70"/>
      <c r="I29" s="70"/>
      <c r="J29" s="70"/>
      <c r="K29" s="115"/>
      <c r="L29" s="116" t="s">
        <v>67</v>
      </c>
      <c r="M29" s="115" t="s">
        <v>68</v>
      </c>
    </row>
    <row r="30" spans="1:13" ht="15.75">
      <c r="A30" s="194"/>
      <c r="B30" s="195"/>
      <c r="C30" s="107"/>
      <c r="D30" s="117" t="s">
        <v>64</v>
      </c>
      <c r="E30" s="71" t="s">
        <v>126</v>
      </c>
      <c r="F30" s="72"/>
      <c r="G30" s="72" t="s">
        <v>66</v>
      </c>
      <c r="H30" s="72"/>
      <c r="I30" s="72"/>
      <c r="J30" s="72"/>
      <c r="K30" s="117"/>
      <c r="L30" s="118" t="s">
        <v>67</v>
      </c>
      <c r="M30" s="117" t="s">
        <v>68</v>
      </c>
    </row>
    <row r="31" spans="1:13" ht="15.75">
      <c r="A31" s="194"/>
      <c r="B31" s="195"/>
      <c r="C31" s="107" t="s">
        <v>12</v>
      </c>
      <c r="D31" s="117" t="str">
        <f>+D30</f>
        <v>8h00</v>
      </c>
      <c r="E31" s="73" t="s">
        <v>127</v>
      </c>
      <c r="F31" s="74"/>
      <c r="G31" s="74"/>
      <c r="H31" s="74"/>
      <c r="I31" s="74" t="s">
        <v>66</v>
      </c>
      <c r="J31" s="74"/>
      <c r="K31" s="117"/>
      <c r="L31" s="118" t="s">
        <v>67</v>
      </c>
      <c r="M31" s="117" t="s">
        <v>68</v>
      </c>
    </row>
    <row r="32" spans="1:13" ht="15.75">
      <c r="A32" s="194"/>
      <c r="B32" s="195"/>
      <c r="C32" s="107"/>
      <c r="D32" s="117" t="s">
        <v>64</v>
      </c>
      <c r="E32" s="119" t="s">
        <v>130</v>
      </c>
      <c r="F32" s="117"/>
      <c r="G32" s="117"/>
      <c r="H32" s="117"/>
      <c r="I32" s="117"/>
      <c r="J32" s="117" t="s">
        <v>66</v>
      </c>
      <c r="K32" s="117"/>
      <c r="L32" s="118" t="s">
        <v>67</v>
      </c>
      <c r="M32" s="117" t="s">
        <v>68</v>
      </c>
    </row>
    <row r="33" spans="1:13" ht="15.75">
      <c r="A33" s="194"/>
      <c r="B33" s="195"/>
      <c r="C33" s="107"/>
      <c r="D33" s="117" t="s">
        <v>64</v>
      </c>
      <c r="E33" s="75" t="s">
        <v>70</v>
      </c>
      <c r="F33" s="76"/>
      <c r="G33" s="76"/>
      <c r="H33" s="76" t="s">
        <v>66</v>
      </c>
      <c r="I33" s="76"/>
      <c r="J33" s="120"/>
      <c r="K33" s="117"/>
      <c r="L33" s="118" t="s">
        <v>67</v>
      </c>
      <c r="M33" s="117" t="s">
        <v>68</v>
      </c>
    </row>
    <row r="34" spans="1:13" ht="15.75">
      <c r="A34" s="189">
        <f>+A24+1</f>
        <v>11</v>
      </c>
      <c r="B34" s="190" t="str">
        <f>B24</f>
        <v>/10</v>
      </c>
      <c r="C34" s="107"/>
      <c r="D34" s="115" t="s">
        <v>69</v>
      </c>
      <c r="E34" s="69" t="s">
        <v>131</v>
      </c>
      <c r="F34" s="70" t="s">
        <v>66</v>
      </c>
      <c r="G34" s="70"/>
      <c r="H34" s="70"/>
      <c r="I34" s="70"/>
      <c r="J34" s="70"/>
      <c r="K34" s="115"/>
      <c r="L34" s="116" t="s">
        <v>67</v>
      </c>
      <c r="M34" s="115" t="s">
        <v>68</v>
      </c>
    </row>
    <row r="35" spans="1:13" ht="15.75">
      <c r="A35" s="189"/>
      <c r="B35" s="191"/>
      <c r="C35" s="107"/>
      <c r="D35" s="117" t="s">
        <v>69</v>
      </c>
      <c r="E35" s="71" t="s">
        <v>126</v>
      </c>
      <c r="F35" s="72"/>
      <c r="G35" s="72" t="s">
        <v>66</v>
      </c>
      <c r="H35" s="72"/>
      <c r="I35" s="72"/>
      <c r="J35" s="72"/>
      <c r="K35" s="117"/>
      <c r="L35" s="118" t="s">
        <v>67</v>
      </c>
      <c r="M35" s="117" t="s">
        <v>68</v>
      </c>
    </row>
    <row r="36" spans="1:13" ht="15.75">
      <c r="A36" s="189"/>
      <c r="B36" s="191"/>
      <c r="C36" s="107"/>
      <c r="D36" s="117" t="str">
        <f>+D35</f>
        <v>14h00</v>
      </c>
      <c r="E36" s="73" t="s">
        <v>127</v>
      </c>
      <c r="F36" s="74"/>
      <c r="G36" s="74"/>
      <c r="H36" s="74"/>
      <c r="I36" s="74" t="s">
        <v>66</v>
      </c>
      <c r="J36" s="74"/>
      <c r="K36" s="117"/>
      <c r="L36" s="118" t="s">
        <v>67</v>
      </c>
      <c r="M36" s="117" t="s">
        <v>68</v>
      </c>
    </row>
    <row r="37" spans="1:13" ht="15.75">
      <c r="A37" s="189"/>
      <c r="B37" s="191"/>
      <c r="C37" s="107" t="s">
        <v>14</v>
      </c>
      <c r="D37" s="117" t="s">
        <v>69</v>
      </c>
      <c r="E37" s="119" t="s">
        <v>130</v>
      </c>
      <c r="F37" s="117"/>
      <c r="G37" s="117"/>
      <c r="H37" s="117"/>
      <c r="I37" s="117"/>
      <c r="J37" s="117" t="s">
        <v>66</v>
      </c>
      <c r="K37" s="117"/>
      <c r="L37" s="118" t="s">
        <v>67</v>
      </c>
      <c r="M37" s="117" t="s">
        <v>68</v>
      </c>
    </row>
    <row r="38" spans="1:13" ht="15.75">
      <c r="A38" s="189"/>
      <c r="B38" s="191"/>
      <c r="C38" s="107"/>
      <c r="D38" s="117" t="str">
        <f>+D36</f>
        <v>14h00</v>
      </c>
      <c r="E38" s="75" t="s">
        <v>70</v>
      </c>
      <c r="F38" s="76"/>
      <c r="G38" s="76"/>
      <c r="H38" s="76" t="s">
        <v>66</v>
      </c>
      <c r="I38" s="76"/>
      <c r="J38" s="120"/>
      <c r="K38" s="117"/>
      <c r="L38" s="118" t="s">
        <v>67</v>
      </c>
      <c r="M38" s="117" t="s">
        <v>68</v>
      </c>
    </row>
    <row r="39" spans="1:13" ht="15.75" customHeight="1">
      <c r="A39" s="192" t="s">
        <v>37</v>
      </c>
      <c r="B39" s="193"/>
      <c r="C39" s="196" t="s">
        <v>12</v>
      </c>
      <c r="D39" s="115" t="s">
        <v>64</v>
      </c>
      <c r="E39" s="69" t="s">
        <v>132</v>
      </c>
      <c r="F39" s="70" t="s">
        <v>66</v>
      </c>
      <c r="G39" s="70"/>
      <c r="H39" s="70"/>
      <c r="I39" s="70"/>
      <c r="J39" s="70"/>
      <c r="K39" s="115"/>
      <c r="L39" s="116" t="s">
        <v>67</v>
      </c>
      <c r="M39" s="115" t="s">
        <v>68</v>
      </c>
    </row>
    <row r="40" spans="1:13" ht="15.75">
      <c r="A40" s="194"/>
      <c r="B40" s="195"/>
      <c r="C40" s="197"/>
      <c r="D40" s="117" t="s">
        <v>64</v>
      </c>
      <c r="E40" s="71" t="s">
        <v>126</v>
      </c>
      <c r="F40" s="72"/>
      <c r="G40" s="72" t="s">
        <v>66</v>
      </c>
      <c r="H40" s="72"/>
      <c r="I40" s="72"/>
      <c r="J40" s="72"/>
      <c r="K40" s="117"/>
      <c r="L40" s="118" t="s">
        <v>67</v>
      </c>
      <c r="M40" s="117" t="s">
        <v>68</v>
      </c>
    </row>
    <row r="41" spans="1:13" ht="15.75">
      <c r="A41" s="194"/>
      <c r="B41" s="195"/>
      <c r="C41" s="197"/>
      <c r="D41" s="117" t="str">
        <f>+D40</f>
        <v>8h00</v>
      </c>
      <c r="E41" s="73" t="s">
        <v>127</v>
      </c>
      <c r="F41" s="74"/>
      <c r="G41" s="74"/>
      <c r="H41" s="74"/>
      <c r="I41" s="74" t="s">
        <v>66</v>
      </c>
      <c r="J41" s="74"/>
      <c r="K41" s="117"/>
      <c r="L41" s="118" t="s">
        <v>67</v>
      </c>
      <c r="M41" s="117" t="s">
        <v>68</v>
      </c>
    </row>
    <row r="42" spans="1:13" ht="15.75">
      <c r="A42" s="194"/>
      <c r="B42" s="195"/>
      <c r="C42" s="197"/>
      <c r="D42" s="117" t="s">
        <v>64</v>
      </c>
      <c r="E42" s="119" t="s">
        <v>133</v>
      </c>
      <c r="F42" s="117"/>
      <c r="G42" s="117"/>
      <c r="H42" s="117"/>
      <c r="I42" s="117"/>
      <c r="J42" s="117" t="s">
        <v>66</v>
      </c>
      <c r="K42" s="117"/>
      <c r="L42" s="118" t="s">
        <v>67</v>
      </c>
      <c r="M42" s="117" t="s">
        <v>68</v>
      </c>
    </row>
    <row r="43" spans="1:13" ht="15.75">
      <c r="A43" s="194"/>
      <c r="B43" s="195"/>
      <c r="C43" s="197"/>
      <c r="D43" s="117" t="s">
        <v>64</v>
      </c>
      <c r="E43" s="75" t="s">
        <v>134</v>
      </c>
      <c r="F43" s="76"/>
      <c r="G43" s="76"/>
      <c r="H43" s="76" t="s">
        <v>66</v>
      </c>
      <c r="I43" s="76"/>
      <c r="J43" s="120"/>
      <c r="K43" s="117"/>
      <c r="L43" s="118" t="s">
        <v>67</v>
      </c>
      <c r="M43" s="117" t="s">
        <v>68</v>
      </c>
    </row>
    <row r="44" spans="1:13" ht="15.75">
      <c r="A44" s="189">
        <f>A34+1</f>
        <v>12</v>
      </c>
      <c r="B44" s="190" t="str">
        <f>B34</f>
        <v>/10</v>
      </c>
      <c r="C44" s="196" t="s">
        <v>14</v>
      </c>
      <c r="D44" s="115" t="s">
        <v>69</v>
      </c>
      <c r="E44" s="69" t="s">
        <v>132</v>
      </c>
      <c r="F44" s="70" t="s">
        <v>66</v>
      </c>
      <c r="G44" s="70"/>
      <c r="H44" s="70"/>
      <c r="I44" s="70"/>
      <c r="J44" s="70"/>
      <c r="K44" s="115"/>
      <c r="L44" s="116" t="s">
        <v>67</v>
      </c>
      <c r="M44" s="115" t="s">
        <v>68</v>
      </c>
    </row>
    <row r="45" spans="1:13" ht="15.75">
      <c r="A45" s="189"/>
      <c r="B45" s="191"/>
      <c r="C45" s="197"/>
      <c r="D45" s="117" t="s">
        <v>69</v>
      </c>
      <c r="E45" s="71" t="s">
        <v>126</v>
      </c>
      <c r="F45" s="72"/>
      <c r="G45" s="72" t="s">
        <v>66</v>
      </c>
      <c r="H45" s="72"/>
      <c r="I45" s="72"/>
      <c r="J45" s="72"/>
      <c r="K45" s="117"/>
      <c r="L45" s="118" t="s">
        <v>67</v>
      </c>
      <c r="M45" s="117" t="s">
        <v>68</v>
      </c>
    </row>
    <row r="46" spans="1:13" ht="15.75">
      <c r="A46" s="189"/>
      <c r="B46" s="191"/>
      <c r="C46" s="197"/>
      <c r="D46" s="117" t="str">
        <f>+D45</f>
        <v>14h00</v>
      </c>
      <c r="E46" s="73" t="s">
        <v>127</v>
      </c>
      <c r="F46" s="74"/>
      <c r="G46" s="74"/>
      <c r="H46" s="74"/>
      <c r="I46" s="74" t="s">
        <v>66</v>
      </c>
      <c r="J46" s="74"/>
      <c r="K46" s="117"/>
      <c r="L46" s="118" t="s">
        <v>67</v>
      </c>
      <c r="M46" s="117" t="s">
        <v>68</v>
      </c>
    </row>
    <row r="47" spans="1:13" ht="15.75">
      <c r="A47" s="189"/>
      <c r="B47" s="191"/>
      <c r="C47" s="197"/>
      <c r="D47" s="117" t="s">
        <v>69</v>
      </c>
      <c r="E47" s="119" t="s">
        <v>133</v>
      </c>
      <c r="F47" s="117"/>
      <c r="G47" s="117"/>
      <c r="H47" s="117"/>
      <c r="I47" s="117"/>
      <c r="J47" s="117" t="s">
        <v>66</v>
      </c>
      <c r="K47" s="117"/>
      <c r="L47" s="118" t="s">
        <v>67</v>
      </c>
      <c r="M47" s="117" t="s">
        <v>68</v>
      </c>
    </row>
    <row r="48" spans="1:13" ht="15.75">
      <c r="A48" s="189"/>
      <c r="B48" s="191"/>
      <c r="C48" s="213"/>
      <c r="D48" s="117" t="str">
        <f>+D46</f>
        <v>14h00</v>
      </c>
      <c r="E48" s="75" t="s">
        <v>134</v>
      </c>
      <c r="F48" s="76"/>
      <c r="G48" s="76"/>
      <c r="H48" s="76" t="s">
        <v>66</v>
      </c>
      <c r="I48" s="76"/>
      <c r="J48" s="120"/>
      <c r="K48" s="117"/>
      <c r="L48" s="118" t="s">
        <v>67</v>
      </c>
      <c r="M48" s="117" t="s">
        <v>68</v>
      </c>
    </row>
    <row r="49" spans="1:13" ht="15.75" customHeight="1">
      <c r="A49" s="192" t="s">
        <v>38</v>
      </c>
      <c r="B49" s="193"/>
      <c r="C49" s="201" t="s">
        <v>12</v>
      </c>
      <c r="D49" s="115" t="s">
        <v>64</v>
      </c>
      <c r="E49" s="69" t="s">
        <v>135</v>
      </c>
      <c r="F49" s="70" t="s">
        <v>66</v>
      </c>
      <c r="G49" s="70"/>
      <c r="H49" s="70"/>
      <c r="I49" s="70"/>
      <c r="J49" s="70"/>
      <c r="K49" s="115"/>
      <c r="L49" s="116" t="s">
        <v>67</v>
      </c>
      <c r="M49" s="115" t="s">
        <v>68</v>
      </c>
    </row>
    <row r="50" spans="1:13" ht="15.75">
      <c r="A50" s="194"/>
      <c r="B50" s="195"/>
      <c r="C50" s="199"/>
      <c r="D50" s="117" t="s">
        <v>64</v>
      </c>
      <c r="E50" s="71" t="s">
        <v>126</v>
      </c>
      <c r="F50" s="72"/>
      <c r="G50" s="72" t="s">
        <v>66</v>
      </c>
      <c r="H50" s="72"/>
      <c r="I50" s="72"/>
      <c r="J50" s="72"/>
      <c r="K50" s="117"/>
      <c r="L50" s="118" t="s">
        <v>67</v>
      </c>
      <c r="M50" s="117" t="s">
        <v>68</v>
      </c>
    </row>
    <row r="51" spans="1:13" ht="15.75">
      <c r="A51" s="194"/>
      <c r="B51" s="195"/>
      <c r="C51" s="199"/>
      <c r="D51" s="117" t="str">
        <f>+D50</f>
        <v>8h00</v>
      </c>
      <c r="E51" s="73" t="s">
        <v>127</v>
      </c>
      <c r="F51" s="74"/>
      <c r="G51" s="74"/>
      <c r="H51" s="74"/>
      <c r="I51" s="74" t="s">
        <v>66</v>
      </c>
      <c r="J51" s="74"/>
      <c r="K51" s="117"/>
      <c r="L51" s="118" t="s">
        <v>67</v>
      </c>
      <c r="M51" s="117" t="s">
        <v>68</v>
      </c>
    </row>
    <row r="52" spans="1:13" ht="15.75">
      <c r="A52" s="194"/>
      <c r="B52" s="195"/>
      <c r="C52" s="199"/>
      <c r="D52" s="117" t="s">
        <v>64</v>
      </c>
      <c r="E52" s="119" t="s">
        <v>133</v>
      </c>
      <c r="F52" s="117"/>
      <c r="G52" s="117"/>
      <c r="H52" s="117"/>
      <c r="I52" s="117"/>
      <c r="J52" s="117" t="s">
        <v>66</v>
      </c>
      <c r="K52" s="117"/>
      <c r="L52" s="118" t="s">
        <v>67</v>
      </c>
      <c r="M52" s="117" t="s">
        <v>68</v>
      </c>
    </row>
    <row r="53" spans="1:13" ht="15.75">
      <c r="A53" s="194"/>
      <c r="B53" s="195"/>
      <c r="C53" s="199"/>
      <c r="D53" s="117" t="s">
        <v>64</v>
      </c>
      <c r="E53" s="75" t="s">
        <v>134</v>
      </c>
      <c r="F53" s="76"/>
      <c r="G53" s="76"/>
      <c r="H53" s="76" t="s">
        <v>66</v>
      </c>
      <c r="I53" s="76"/>
      <c r="J53" s="120"/>
      <c r="K53" s="117"/>
      <c r="L53" s="118" t="s">
        <v>67</v>
      </c>
      <c r="M53" s="117" t="s">
        <v>68</v>
      </c>
    </row>
    <row r="54" spans="1:13" ht="15.75">
      <c r="A54" s="214">
        <f>+A44+1</f>
        <v>13</v>
      </c>
      <c r="B54" s="190" t="str">
        <f>+B44</f>
        <v>/10</v>
      </c>
      <c r="C54" s="198" t="s">
        <v>14</v>
      </c>
      <c r="D54" s="115" t="s">
        <v>69</v>
      </c>
      <c r="E54" s="69" t="s">
        <v>135</v>
      </c>
      <c r="F54" s="70" t="s">
        <v>66</v>
      </c>
      <c r="G54" s="70"/>
      <c r="H54" s="70"/>
      <c r="I54" s="70"/>
      <c r="J54" s="70"/>
      <c r="K54" s="115"/>
      <c r="L54" s="116" t="s">
        <v>67</v>
      </c>
      <c r="M54" s="115" t="s">
        <v>68</v>
      </c>
    </row>
    <row r="55" spans="1:13" ht="15.75">
      <c r="A55" s="189"/>
      <c r="B55" s="191"/>
      <c r="C55" s="199"/>
      <c r="D55" s="117" t="s">
        <v>69</v>
      </c>
      <c r="E55" s="71" t="s">
        <v>126</v>
      </c>
      <c r="F55" s="72"/>
      <c r="G55" s="72" t="s">
        <v>66</v>
      </c>
      <c r="H55" s="72"/>
      <c r="I55" s="72"/>
      <c r="J55" s="72"/>
      <c r="K55" s="117"/>
      <c r="L55" s="118" t="s">
        <v>67</v>
      </c>
      <c r="M55" s="117" t="s">
        <v>68</v>
      </c>
    </row>
    <row r="56" spans="1:13" ht="15.75">
      <c r="A56" s="189"/>
      <c r="B56" s="191"/>
      <c r="C56" s="199"/>
      <c r="D56" s="117" t="str">
        <f>+D55</f>
        <v>14h00</v>
      </c>
      <c r="E56" s="73" t="s">
        <v>127</v>
      </c>
      <c r="F56" s="74"/>
      <c r="G56" s="74"/>
      <c r="H56" s="74"/>
      <c r="I56" s="74" t="s">
        <v>66</v>
      </c>
      <c r="J56" s="74"/>
      <c r="K56" s="117"/>
      <c r="L56" s="118" t="s">
        <v>67</v>
      </c>
      <c r="M56" s="117" t="s">
        <v>68</v>
      </c>
    </row>
    <row r="57" spans="1:13" ht="15.75">
      <c r="A57" s="189"/>
      <c r="B57" s="191"/>
      <c r="C57" s="199"/>
      <c r="D57" s="117" t="s">
        <v>69</v>
      </c>
      <c r="E57" s="119" t="s">
        <v>133</v>
      </c>
      <c r="F57" s="117"/>
      <c r="G57" s="117"/>
      <c r="H57" s="117"/>
      <c r="I57" s="117"/>
      <c r="J57" s="117" t="s">
        <v>66</v>
      </c>
      <c r="K57" s="117"/>
      <c r="L57" s="118" t="s">
        <v>67</v>
      </c>
      <c r="M57" s="117" t="s">
        <v>68</v>
      </c>
    </row>
    <row r="58" spans="1:13" ht="15.75">
      <c r="A58" s="215"/>
      <c r="B58" s="216"/>
      <c r="C58" s="199"/>
      <c r="D58" s="117" t="str">
        <f>+D56</f>
        <v>14h00</v>
      </c>
      <c r="E58" s="75" t="s">
        <v>134</v>
      </c>
      <c r="F58" s="76"/>
      <c r="G58" s="76"/>
      <c r="H58" s="76" t="s">
        <v>66</v>
      </c>
      <c r="I58" s="76"/>
      <c r="J58" s="120"/>
      <c r="K58" s="117"/>
      <c r="L58" s="118" t="s">
        <v>67</v>
      </c>
      <c r="M58" s="117" t="s">
        <v>68</v>
      </c>
    </row>
    <row r="59" spans="1:13" ht="15.75" customHeight="1">
      <c r="A59" s="194" t="s">
        <v>39</v>
      </c>
      <c r="B59" s="195"/>
      <c r="C59" s="198" t="s">
        <v>12</v>
      </c>
      <c r="D59" s="115" t="s">
        <v>64</v>
      </c>
      <c r="E59" s="69" t="s">
        <v>136</v>
      </c>
      <c r="F59" s="70" t="s">
        <v>66</v>
      </c>
      <c r="G59" s="70"/>
      <c r="H59" s="70"/>
      <c r="I59" s="70"/>
      <c r="J59" s="70"/>
      <c r="K59" s="115"/>
      <c r="L59" s="116" t="s">
        <v>67</v>
      </c>
      <c r="M59" s="115" t="s">
        <v>68</v>
      </c>
    </row>
    <row r="60" spans="1:13" ht="15.75" customHeight="1">
      <c r="A60" s="194"/>
      <c r="B60" s="195"/>
      <c r="C60" s="201"/>
      <c r="D60" s="117" t="s">
        <v>64</v>
      </c>
      <c r="E60" s="71" t="s">
        <v>126</v>
      </c>
      <c r="F60" s="72"/>
      <c r="G60" s="72" t="s">
        <v>66</v>
      </c>
      <c r="H60" s="72"/>
      <c r="I60" s="72"/>
      <c r="J60" s="72"/>
      <c r="K60" s="117"/>
      <c r="L60" s="118" t="s">
        <v>67</v>
      </c>
      <c r="M60" s="117" t="s">
        <v>68</v>
      </c>
    </row>
    <row r="61" spans="1:13" ht="15.75">
      <c r="A61" s="194"/>
      <c r="B61" s="195"/>
      <c r="C61" s="199"/>
      <c r="D61" s="117" t="str">
        <f>+D60</f>
        <v>8h00</v>
      </c>
      <c r="E61" s="73" t="s">
        <v>127</v>
      </c>
      <c r="F61" s="74"/>
      <c r="G61" s="74"/>
      <c r="H61" s="74"/>
      <c r="I61" s="74" t="s">
        <v>66</v>
      </c>
      <c r="J61" s="74"/>
      <c r="K61" s="117"/>
      <c r="L61" s="118" t="s">
        <v>67</v>
      </c>
      <c r="M61" s="117" t="s">
        <v>68</v>
      </c>
    </row>
    <row r="62" spans="1:13" ht="15.75">
      <c r="A62" s="214">
        <f>A54+1</f>
        <v>14</v>
      </c>
      <c r="B62" s="190" t="str">
        <f>B54</f>
        <v>/10</v>
      </c>
      <c r="C62" s="199"/>
      <c r="D62" s="117" t="s">
        <v>64</v>
      </c>
      <c r="E62" s="119" t="s">
        <v>133</v>
      </c>
      <c r="F62" s="117"/>
      <c r="G62" s="117"/>
      <c r="H62" s="117"/>
      <c r="I62" s="117"/>
      <c r="J62" s="117" t="s">
        <v>66</v>
      </c>
      <c r="K62" s="117"/>
      <c r="L62" s="118" t="s">
        <v>67</v>
      </c>
      <c r="M62" s="117" t="s">
        <v>68</v>
      </c>
    </row>
    <row r="63" spans="1:13" ht="15.75">
      <c r="A63" s="215"/>
      <c r="B63" s="216"/>
      <c r="C63" s="217"/>
      <c r="D63" s="121" t="s">
        <v>64</v>
      </c>
      <c r="E63" s="75" t="s">
        <v>134</v>
      </c>
      <c r="F63" s="77"/>
      <c r="G63" s="77"/>
      <c r="H63" s="77" t="s">
        <v>66</v>
      </c>
      <c r="I63" s="77"/>
      <c r="J63" s="122"/>
      <c r="K63" s="121"/>
      <c r="L63" s="123" t="s">
        <v>67</v>
      </c>
      <c r="M63" s="121" t="s">
        <v>68</v>
      </c>
    </row>
  </sheetData>
  <mergeCells count="38">
    <mergeCell ref="A54:A58"/>
    <mergeCell ref="B54:B58"/>
    <mergeCell ref="C54:C58"/>
    <mergeCell ref="A59:B61"/>
    <mergeCell ref="C59:C63"/>
    <mergeCell ref="A62:A63"/>
    <mergeCell ref="B62:B63"/>
    <mergeCell ref="A44:A48"/>
    <mergeCell ref="B44:B48"/>
    <mergeCell ref="C44:C48"/>
    <mergeCell ref="A49:B53"/>
    <mergeCell ref="C49:C53"/>
    <mergeCell ref="A1:M1"/>
    <mergeCell ref="A2:M2"/>
    <mergeCell ref="A4:M4"/>
    <mergeCell ref="A5:M5"/>
    <mergeCell ref="A7:B8"/>
    <mergeCell ref="C7:D8"/>
    <mergeCell ref="E7:E8"/>
    <mergeCell ref="F7:J7"/>
    <mergeCell ref="K7:K8"/>
    <mergeCell ref="L7:L8"/>
    <mergeCell ref="M7:M8"/>
    <mergeCell ref="A19:B23"/>
    <mergeCell ref="C19:C23"/>
    <mergeCell ref="A24:A28"/>
    <mergeCell ref="B24:B28"/>
    <mergeCell ref="C24:C28"/>
    <mergeCell ref="A9:B13"/>
    <mergeCell ref="C9:C13"/>
    <mergeCell ref="A14:A18"/>
    <mergeCell ref="B14:B18"/>
    <mergeCell ref="C14:C18"/>
    <mergeCell ref="A34:A38"/>
    <mergeCell ref="B34:B38"/>
    <mergeCell ref="A39:B43"/>
    <mergeCell ref="C39:C43"/>
    <mergeCell ref="A29:B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1</vt:i4>
      </vt:variant>
      <vt:variant>
        <vt:lpstr>Named Ranges</vt:lpstr>
      </vt:variant>
      <vt:variant>
        <vt:i4>2</vt:i4>
      </vt:variant>
    </vt:vector>
  </HeadingPairs>
  <TitlesOfParts>
    <vt:vector size="8" baseType="lpstr">
      <vt:lpstr>TH Lịch chung (T42)</vt:lpstr>
      <vt:lpstr>Sheet2</vt:lpstr>
      <vt:lpstr>Sheet1</vt:lpstr>
      <vt:lpstr>BP KHTH</vt:lpstr>
      <vt:lpstr>TĐNB</vt:lpstr>
      <vt:lpstr>Chart1</vt:lpstr>
      <vt:lpstr>'TH Lịch chung (T42)'!Print_Area</vt:lpstr>
      <vt:lpstr>'TH Lịch chung (T42)'!Print_Titles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2023-10-09T01:36:40Z</cp:lastPrinted>
  <dcterms:created xsi:type="dcterms:W3CDTF">2019-09-13T05:11:00Z</dcterms:created>
  <dcterms:modified xsi:type="dcterms:W3CDTF">2023-10-18T04:36:38Z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